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75" windowHeight="8910" activeTab="0"/>
  </bookViews>
  <sheets>
    <sheet name="Dokumentatión" sheetId="1" r:id="rId1"/>
    <sheet name="NO" sheetId="2" r:id="rId2"/>
    <sheet name="OS" sheetId="3" r:id="rId3"/>
    <sheet name="ST" sheetId="4" r:id="rId4"/>
    <sheet name="VA" sheetId="5" r:id="rId5"/>
    <sheet name="SA" sheetId="6" r:id="rId6"/>
    <sheet name="SU" sheetId="7" r:id="rId7"/>
  </sheets>
  <definedNames/>
  <calcPr fullCalcOnLoad="1"/>
</workbook>
</file>

<file path=xl/comments2.xml><?xml version="1.0" encoding="utf-8"?>
<comments xmlns="http://schemas.openxmlformats.org/spreadsheetml/2006/main">
  <authors>
    <author>Rolf Guttesen</author>
  </authors>
  <commentList>
    <comment ref="R28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Dette tal er i Tønder</t>
        </r>
      </text>
    </comment>
    <comment ref="X28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Skrivefejl i originaltabellen, p 35b. 31+15 giver 46, ikke 18.
28 skal lægges til slutsummen (65+28)=93</t>
        </r>
      </text>
    </comment>
    <comment ref="X29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Korrigeret for fejl i originalen
</t>
        </r>
      </text>
    </comment>
  </commentList>
</comments>
</file>

<file path=xl/comments3.xml><?xml version="1.0" encoding="utf-8"?>
<comments xmlns="http://schemas.openxmlformats.org/spreadsheetml/2006/main">
  <authors>
    <author>Rolf Guttesen</author>
  </authors>
  <commentList>
    <comment ref="Q30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Originalen har glemt brøken i sidste sammentælling</t>
        </r>
      </text>
    </comment>
    <comment ref="P30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Originalen har glemt brøken i sidste sammentælling</t>
        </r>
      </text>
    </comment>
  </commentList>
</comments>
</file>

<file path=xl/sharedStrings.xml><?xml version="1.0" encoding="utf-8"?>
<sst xmlns="http://schemas.openxmlformats.org/spreadsheetml/2006/main" count="551" uniqueCount="158">
  <si>
    <t>NO</t>
  </si>
  <si>
    <t>Bygd/Navn</t>
  </si>
  <si>
    <t>Befolkningen</t>
  </si>
  <si>
    <t>Jordejendom</t>
  </si>
  <si>
    <t>Kvæg</t>
  </si>
  <si>
    <t>Fårehold</t>
  </si>
  <si>
    <t>Korndyrkning</t>
  </si>
  <si>
    <t>Fiskebåde</t>
  </si>
  <si>
    <t>Fåreuld</t>
  </si>
  <si>
    <t>Fugle</t>
  </si>
  <si>
    <t>Hus</t>
  </si>
  <si>
    <t>Lno</t>
  </si>
  <si>
    <t>Wideröe</t>
  </si>
  <si>
    <t>Folk</t>
  </si>
  <si>
    <t>Md</t>
  </si>
  <si>
    <t>Kv</t>
  </si>
  <si>
    <t>Dr</t>
  </si>
  <si>
    <t>Pg</t>
  </si>
  <si>
    <t>FM</t>
  </si>
  <si>
    <t>FG</t>
  </si>
  <si>
    <t>OdM</t>
  </si>
  <si>
    <t>OdG</t>
  </si>
  <si>
    <t>OpM</t>
  </si>
  <si>
    <t>OpG</t>
  </si>
  <si>
    <t>Mk</t>
  </si>
  <si>
    <t>U&amp;T</t>
  </si>
  <si>
    <t>Lfr</t>
  </si>
  <si>
    <t>Slagt</t>
  </si>
  <si>
    <t>Sået S</t>
  </si>
  <si>
    <t>AvlT</t>
  </si>
  <si>
    <t>AvlS</t>
  </si>
  <si>
    <t>8mf</t>
  </si>
  <si>
    <t>Prt</t>
  </si>
  <si>
    <t>6mf</t>
  </si>
  <si>
    <t>4mf</t>
  </si>
  <si>
    <t>Lpd</t>
  </si>
  <si>
    <t>pd</t>
  </si>
  <si>
    <t>Stk</t>
  </si>
  <si>
    <t>Nr</t>
  </si>
  <si>
    <t>Quannesund</t>
  </si>
  <si>
    <t>Nord:Tofte</t>
  </si>
  <si>
    <t>Muule</t>
  </si>
  <si>
    <t>Nord:Öre</t>
  </si>
  <si>
    <t>Gierdum</t>
  </si>
  <si>
    <t>Biskopstöd</t>
  </si>
  <si>
    <t>Waaj</t>
  </si>
  <si>
    <t>Upsalon</t>
  </si>
  <si>
    <t>Arnefiord</t>
  </si>
  <si>
    <t>Skaale:Tofte</t>
  </si>
  <si>
    <t>Strond</t>
  </si>
  <si>
    <t>Blankeskaale</t>
  </si>
  <si>
    <t>Husum</t>
  </si>
  <si>
    <t>Mygledal</t>
  </si>
  <si>
    <t>Trollenæss</t>
  </si>
  <si>
    <t>Kunoe</t>
  </si>
  <si>
    <t>Haraldsund</t>
  </si>
  <si>
    <t>Skard</t>
  </si>
  <si>
    <t>Hatterviig</t>
  </si>
  <si>
    <t>Ved Kirke</t>
  </si>
  <si>
    <t>Svinöe</t>
  </si>
  <si>
    <t>Sigma</t>
  </si>
  <si>
    <t>Norderöe</t>
  </si>
  <si>
    <t>sigma til mindste enhed</t>
  </si>
  <si>
    <t>summa til mindste enhed</t>
  </si>
  <si>
    <t>Cfr</t>
  </si>
  <si>
    <t>ü</t>
  </si>
  <si>
    <t>OS</t>
  </si>
  <si>
    <t>Solmunde</t>
  </si>
  <si>
    <t>Lamhauge</t>
  </si>
  <si>
    <t>Glibre</t>
  </si>
  <si>
    <t>Tofte</t>
  </si>
  <si>
    <t>Siow</t>
  </si>
  <si>
    <t>Seblende</t>
  </si>
  <si>
    <t>Skaale</t>
  </si>
  <si>
    <t>Syd:Göthe</t>
  </si>
  <si>
    <t>Giow</t>
  </si>
  <si>
    <t>Nord-Göthe</t>
  </si>
  <si>
    <t>Leerviig</t>
  </si>
  <si>
    <t>Fuglefiord</t>
  </si>
  <si>
    <t>Andefiord</t>
  </si>
  <si>
    <t>Eldeviig</t>
  </si>
  <si>
    <t>Funding</t>
  </si>
  <si>
    <t>Fundings-Giow</t>
  </si>
  <si>
    <t>Ejde</t>
  </si>
  <si>
    <t>Nord-Skaale</t>
  </si>
  <si>
    <t>Øregaard</t>
  </si>
  <si>
    <t>Zelletræe</t>
  </si>
  <si>
    <t>Thorkildshöj</t>
  </si>
  <si>
    <t>Næs Præstegaard</t>
  </si>
  <si>
    <t>Huse</t>
  </si>
  <si>
    <t>Österöe</t>
  </si>
  <si>
    <t>ST</t>
  </si>
  <si>
    <t>Höjviig</t>
  </si>
  <si>
    <t>Sund</t>
  </si>
  <si>
    <t>Kaldback</t>
  </si>
  <si>
    <t>Norderdahl</t>
  </si>
  <si>
    <t>Syderdahl</t>
  </si>
  <si>
    <t>Welberstad</t>
  </si>
  <si>
    <t>Kirkeböe</t>
  </si>
  <si>
    <t>Hestöe</t>
  </si>
  <si>
    <t>Kolter</t>
  </si>
  <si>
    <t>Nolsöe</t>
  </si>
  <si>
    <t>Sandegierde</t>
  </si>
  <si>
    <t>Arge</t>
  </si>
  <si>
    <t>Kollefiord</t>
  </si>
  <si>
    <t>Thorsviig</t>
  </si>
  <si>
    <t>Qualviig</t>
  </si>
  <si>
    <t>Haldersviig</t>
  </si>
  <si>
    <t>Tiörneviig</t>
  </si>
  <si>
    <t>Saxen</t>
  </si>
  <si>
    <t>Westamnhavn</t>
  </si>
  <si>
    <t>Quiviig</t>
  </si>
  <si>
    <t>Leinum</t>
  </si>
  <si>
    <t>Skielling</t>
  </si>
  <si>
    <t>Strömöe</t>
  </si>
  <si>
    <t>VA</t>
  </si>
  <si>
    <t>Sandevaag</t>
  </si>
  <si>
    <t>Midvaag</t>
  </si>
  <si>
    <t>Sörvaag</t>
  </si>
  <si>
    <t>Böe</t>
  </si>
  <si>
    <t>Gaasedahl</t>
  </si>
  <si>
    <t>Mÿgenæss</t>
  </si>
  <si>
    <t>Jensegierde</t>
  </si>
  <si>
    <t>Steegaard</t>
  </si>
  <si>
    <t>Waagöe</t>
  </si>
  <si>
    <t>SA</t>
  </si>
  <si>
    <t>Sands</t>
  </si>
  <si>
    <t>Skaaleviig</t>
  </si>
  <si>
    <t>Huuseviig</t>
  </si>
  <si>
    <t>Dahl</t>
  </si>
  <si>
    <t>Skarvenæss</t>
  </si>
  <si>
    <t>Skuöe</t>
  </si>
  <si>
    <t>Dimon</t>
  </si>
  <si>
    <t>Sandöe</t>
  </si>
  <si>
    <t>SU</t>
  </si>
  <si>
    <t>Qualböe</t>
  </si>
  <si>
    <t>Trangisvaag</t>
  </si>
  <si>
    <t>Ørdeviig</t>
  </si>
  <si>
    <t>Porkeröe</t>
  </si>
  <si>
    <t>Næss Porkeröe</t>
  </si>
  <si>
    <t>Frodeböe</t>
  </si>
  <si>
    <t>Famöjen</t>
  </si>
  <si>
    <t>Sumböe</t>
  </si>
  <si>
    <t>Hove</t>
  </si>
  <si>
    <t>Suderöe</t>
  </si>
  <si>
    <t>Gule fede tal, korrektioner til tal i originalen</t>
  </si>
  <si>
    <t>Summa: som angivet i originalen</t>
  </si>
  <si>
    <t>Forklaring:</t>
  </si>
  <si>
    <t>Skal være:</t>
  </si>
  <si>
    <t>Sigma: beregnet på regnearket</t>
  </si>
  <si>
    <t>Afstemt kolonne:</t>
  </si>
  <si>
    <t>værdi beregnes i nabfelt:</t>
  </si>
  <si>
    <t>Skal være, betyder fejl i orig. Tabelllen</t>
  </si>
  <si>
    <t>Værdi beregnes i nabfelt:</t>
  </si>
  <si>
    <t>stk</t>
  </si>
  <si>
    <t>1 Mark er 16 Gylden</t>
  </si>
  <si>
    <t>1 Tønde er 8 Skæpper</t>
  </si>
  <si>
    <t>1 Lispund er 16 pund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</si>
</sst>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0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i/>
      <sz val="8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 Narrow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8"/>
      <color indexed="10"/>
      <name val="Arial"/>
      <family val="0"/>
    </font>
    <font>
      <b/>
      <sz val="14"/>
      <name val="Arial"/>
      <family val="2"/>
    </font>
    <font>
      <b/>
      <sz val="14"/>
      <name val="Wingdings"/>
      <family val="0"/>
    </font>
    <font>
      <i/>
      <sz val="8"/>
      <color indexed="19"/>
      <name val="Arial"/>
      <family val="2"/>
    </font>
    <font>
      <sz val="10"/>
      <color indexed="19"/>
      <name val="Arial"/>
      <family val="0"/>
    </font>
    <font>
      <b/>
      <sz val="10"/>
      <color indexed="19"/>
      <name val="Wingdings"/>
      <family val="0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ill="1" applyAlignment="1">
      <alignment/>
    </xf>
    <xf numFmtId="0" fontId="1" fillId="3" borderId="0" xfId="0" applyFill="1" applyAlignment="1">
      <alignment/>
    </xf>
    <xf numFmtId="0" fontId="1" fillId="6" borderId="0" xfId="0" applyFill="1" applyAlignment="1">
      <alignment/>
    </xf>
    <xf numFmtId="0" fontId="1" fillId="7" borderId="0" xfId="0" applyFill="1" applyAlignment="1">
      <alignment/>
    </xf>
    <xf numFmtId="0" fontId="1" fillId="8" borderId="0" xfId="0" applyFill="1" applyAlignment="1">
      <alignment/>
    </xf>
    <xf numFmtId="0" fontId="1" fillId="9" borderId="0" xfId="0" applyFill="1" applyAlignment="1">
      <alignment/>
    </xf>
    <xf numFmtId="0" fontId="1" fillId="3" borderId="0" xfId="0" applyFont="1" applyFill="1" applyAlignment="1">
      <alignment horizontal="right"/>
    </xf>
    <xf numFmtId="0" fontId="2" fillId="2" borderId="0" xfId="0" applyFont="1" applyAlignment="1">
      <alignment/>
    </xf>
    <xf numFmtId="0" fontId="3" fillId="2" borderId="0" xfId="0" applyAlignment="1">
      <alignment horizontal="right"/>
    </xf>
    <xf numFmtId="0" fontId="3" fillId="2" borderId="0" xfId="0" applyFont="1" applyAlignment="1">
      <alignment horizontal="right"/>
    </xf>
    <xf numFmtId="0" fontId="4" fillId="2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2" fontId="2" fillId="0" borderId="0" xfId="0" applyNumberFormat="1" applyFont="1" applyFill="1" applyAlignment="1">
      <alignment/>
    </xf>
    <xf numFmtId="12" fontId="2" fillId="0" borderId="0" xfId="17" applyNumberFormat="1" applyFont="1" applyFill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12" fontId="2" fillId="0" borderId="0" xfId="0" applyNumberFormat="1" applyFont="1" applyAlignment="1">
      <alignment/>
    </xf>
    <xf numFmtId="12" fontId="2" fillId="10" borderId="0" xfId="0" applyNumberFormat="1" applyFont="1" applyFill="1" applyAlignment="1">
      <alignment/>
    </xf>
    <xf numFmtId="12" fontId="2" fillId="10" borderId="0" xfId="0" applyNumberFormat="1" applyFont="1" applyFill="1" applyAlignment="1">
      <alignment/>
    </xf>
    <xf numFmtId="1" fontId="2" fillId="10" borderId="0" xfId="0" applyNumberFormat="1" applyFont="1" applyFill="1" applyAlignment="1">
      <alignment/>
    </xf>
    <xf numFmtId="12" fontId="2" fillId="11" borderId="0" xfId="0" applyNumberFormat="1" applyFont="1" applyFill="1" applyAlignment="1">
      <alignment/>
    </xf>
    <xf numFmtId="12" fontId="2" fillId="11" borderId="0" xfId="0" applyNumberFormat="1" applyFont="1" applyFill="1" applyAlignment="1">
      <alignment/>
    </xf>
    <xf numFmtId="12" fontId="2" fillId="12" borderId="0" xfId="0" applyNumberFormat="1" applyFont="1" applyFill="1" applyAlignment="1">
      <alignment/>
    </xf>
    <xf numFmtId="12" fontId="2" fillId="12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Font="1" applyAlignment="1">
      <alignment/>
    </xf>
    <xf numFmtId="1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2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12" borderId="0" xfId="0" applyFill="1" applyAlignment="1">
      <alignment/>
    </xf>
    <xf numFmtId="0" fontId="12" fillId="12" borderId="0" xfId="0" applyFont="1" applyFill="1" applyAlignment="1">
      <alignment/>
    </xf>
    <xf numFmtId="0" fontId="13" fillId="0" borderId="0" xfId="0" applyFont="1" applyAlignment="1">
      <alignment/>
    </xf>
    <xf numFmtId="12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4" fillId="0" borderId="0" xfId="0" applyFont="1" applyAlignment="1">
      <alignment/>
    </xf>
    <xf numFmtId="0" fontId="7" fillId="0" borderId="0" xfId="0" applyNumberFormat="1" applyFont="1" applyAlignment="1">
      <alignment/>
    </xf>
    <xf numFmtId="12" fontId="2" fillId="10" borderId="0" xfId="0" applyNumberFormat="1" applyFont="1" applyFill="1" applyAlignment="1">
      <alignment/>
    </xf>
    <xf numFmtId="12" fontId="2" fillId="11" borderId="0" xfId="0" applyNumberFormat="1" applyFont="1" applyFill="1" applyAlignment="1">
      <alignment/>
    </xf>
    <xf numFmtId="12" fontId="2" fillId="1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1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ill="1" applyAlignment="1">
      <alignment/>
    </xf>
    <xf numFmtId="0" fontId="15" fillId="0" borderId="0" xfId="0" applyFont="1" applyFill="1" applyAlignment="1">
      <alignment/>
    </xf>
    <xf numFmtId="0" fontId="3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10" borderId="0" xfId="0" applyFont="1" applyFill="1" applyAlignment="1">
      <alignment/>
    </xf>
    <xf numFmtId="0" fontId="2" fillId="11" borderId="0" xfId="0" applyFont="1" applyFill="1" applyAlignment="1">
      <alignment/>
    </xf>
    <xf numFmtId="0" fontId="2" fillId="12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12" fontId="2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12" borderId="0" xfId="0" applyFont="1" applyFill="1" applyAlignment="1">
      <alignment/>
    </xf>
    <xf numFmtId="12" fontId="3" fillId="0" borderId="0" xfId="0" applyNumberFormat="1" applyFont="1" applyAlignment="1">
      <alignment/>
    </xf>
    <xf numFmtId="12" fontId="3" fillId="13" borderId="0" xfId="0" applyNumberFormat="1" applyFont="1" applyFill="1" applyAlignment="1">
      <alignment/>
    </xf>
    <xf numFmtId="12" fontId="2" fillId="13" borderId="0" xfId="0" applyNumberFormat="1" applyFont="1" applyFill="1" applyAlignment="1">
      <alignment/>
    </xf>
    <xf numFmtId="13" fontId="2" fillId="0" borderId="0" xfId="0" applyNumberFormat="1" applyFont="1" applyAlignment="1">
      <alignment/>
    </xf>
    <xf numFmtId="12" fontId="2" fillId="14" borderId="0" xfId="0" applyNumberFormat="1" applyFont="1" applyFill="1" applyAlignment="1">
      <alignment/>
    </xf>
    <xf numFmtId="12" fontId="3" fillId="1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2" fontId="2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12" fontId="2" fillId="15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12" fontId="3" fillId="11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12" borderId="0" xfId="0" applyFont="1" applyFill="1" applyAlignment="1">
      <alignment/>
    </xf>
    <xf numFmtId="0" fontId="4" fillId="13" borderId="0" xfId="0" applyFont="1" applyFill="1" applyAlignment="1">
      <alignment/>
    </xf>
    <xf numFmtId="0" fontId="13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</xdr:row>
      <xdr:rowOff>104775</xdr:rowOff>
    </xdr:from>
    <xdr:ext cx="6019800" cy="2133600"/>
    <xdr:sp>
      <xdr:nvSpPr>
        <xdr:cNvPr id="1" name="TextBox 1"/>
        <xdr:cNvSpPr txBox="1">
          <a:spLocks noChangeArrowheads="1"/>
        </xdr:cNvSpPr>
      </xdr:nvSpPr>
      <xdr:spPr>
        <a:xfrm>
          <a:off x="361950" y="266700"/>
          <a:ext cx="6019800" cy="2133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Til tín,
Brúkarin av hesum rokniarki verður biðin um at lesa word-fílin ”Løbner-dokumentatión-History” har greitt er frá:
1. Dokument-søgu, sum sigur frá um original-dokumentið og um transskriptiónina
2. Dokument-referencu, sum sigur frá hvussu brúkarin í øllum førum skal referera til hesa net-heimasíðu.
3. Dokument-viðgerðina, sum sigur frá hvar hetta dokument er viðgjørt, í bókum og tíðarritum
Vegna history.fo
Rolf Guttesen, rg@geogr.ku.dk
daterað: 17.03.07
útskrivað: 17-03-2007 13:22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6" sqref="I1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workbookViewId="0" topLeftCell="A16">
      <selection activeCell="I47" sqref="I47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8.281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8" width="7.140625" style="0" customWidth="1"/>
    <col min="29" max="29" width="8.57421875" style="0" customWidth="1"/>
    <col min="30" max="30" width="5.7109375" style="0" customWidth="1"/>
  </cols>
  <sheetData>
    <row r="1" spans="1:30" ht="12.75">
      <c r="A1" s="59" t="s">
        <v>0</v>
      </c>
      <c r="B1" s="60" t="s">
        <v>1</v>
      </c>
      <c r="C1" s="3" t="s">
        <v>2</v>
      </c>
      <c r="D1" s="3"/>
      <c r="E1" s="3"/>
      <c r="F1" s="3"/>
      <c r="G1" s="3"/>
      <c r="H1" s="4" t="s">
        <v>3</v>
      </c>
      <c r="I1" s="4"/>
      <c r="J1" s="4"/>
      <c r="K1" s="4"/>
      <c r="L1" s="4"/>
      <c r="M1" s="4"/>
      <c r="N1" s="5" t="s">
        <v>4</v>
      </c>
      <c r="O1" s="5"/>
      <c r="P1" s="3" t="s">
        <v>5</v>
      </c>
      <c r="Q1" s="3"/>
      <c r="R1" s="6" t="s">
        <v>6</v>
      </c>
      <c r="S1" s="6"/>
      <c r="T1" s="6"/>
      <c r="U1" s="7" t="s">
        <v>7</v>
      </c>
      <c r="V1" s="7"/>
      <c r="W1" s="7"/>
      <c r="X1" s="7"/>
      <c r="Y1" s="7"/>
      <c r="Z1" s="7"/>
      <c r="AA1" s="3" t="s">
        <v>8</v>
      </c>
      <c r="AB1" s="3"/>
      <c r="AC1" s="8" t="s">
        <v>9</v>
      </c>
      <c r="AD1" s="9" t="s">
        <v>10</v>
      </c>
    </row>
    <row r="2" spans="1:30" ht="12.75">
      <c r="A2" s="15" t="s">
        <v>11</v>
      </c>
      <c r="B2" s="14"/>
      <c r="C2" s="11" t="s">
        <v>13</v>
      </c>
      <c r="D2" s="12" t="s">
        <v>14</v>
      </c>
      <c r="E2" s="12" t="s">
        <v>15</v>
      </c>
      <c r="F2" s="12" t="s">
        <v>16</v>
      </c>
      <c r="G2" s="12" t="s">
        <v>17</v>
      </c>
      <c r="H2" s="12" t="s">
        <v>18</v>
      </c>
      <c r="I2" s="12" t="s">
        <v>19</v>
      </c>
      <c r="J2" s="12" t="s">
        <v>20</v>
      </c>
      <c r="K2" s="12" t="s">
        <v>21</v>
      </c>
      <c r="L2" s="12" t="s">
        <v>22</v>
      </c>
      <c r="M2" s="12" t="s">
        <v>23</v>
      </c>
      <c r="N2" s="12" t="s">
        <v>24</v>
      </c>
      <c r="O2" s="12" t="s">
        <v>25</v>
      </c>
      <c r="P2" s="12" t="s">
        <v>26</v>
      </c>
      <c r="Q2" s="11" t="s">
        <v>27</v>
      </c>
      <c r="R2" s="11" t="s">
        <v>28</v>
      </c>
      <c r="S2" s="12" t="s">
        <v>29</v>
      </c>
      <c r="T2" s="12" t="s">
        <v>30</v>
      </c>
      <c r="U2" s="12" t="s">
        <v>31</v>
      </c>
      <c r="V2" s="12" t="s">
        <v>32</v>
      </c>
      <c r="W2" s="12" t="s">
        <v>33</v>
      </c>
      <c r="X2" s="12" t="s">
        <v>32</v>
      </c>
      <c r="Y2" s="12" t="s">
        <v>34</v>
      </c>
      <c r="Z2" s="12" t="s">
        <v>32</v>
      </c>
      <c r="AA2" s="12" t="s">
        <v>35</v>
      </c>
      <c r="AB2" s="12" t="s">
        <v>36</v>
      </c>
      <c r="AC2" s="12" t="s">
        <v>37</v>
      </c>
      <c r="AD2" s="13" t="s">
        <v>154</v>
      </c>
    </row>
    <row r="3" spans="1:2" ht="12.75">
      <c r="A3" s="14"/>
      <c r="B3" s="14"/>
    </row>
    <row r="4" spans="1:30" s="14" customFormat="1" ht="12.75">
      <c r="A4" s="66">
        <v>1</v>
      </c>
      <c r="B4" s="18" t="s">
        <v>12</v>
      </c>
      <c r="C4" s="15">
        <v>85</v>
      </c>
      <c r="D4" s="15">
        <v>26</v>
      </c>
      <c r="E4" s="15">
        <v>30</v>
      </c>
      <c r="F4" s="15">
        <v>10</v>
      </c>
      <c r="G4" s="15">
        <v>19</v>
      </c>
      <c r="H4" s="21">
        <v>44</v>
      </c>
      <c r="I4" s="21">
        <v>0</v>
      </c>
      <c r="J4" s="21">
        <v>17</v>
      </c>
      <c r="K4" s="21">
        <v>53</v>
      </c>
      <c r="L4" s="21">
        <v>0</v>
      </c>
      <c r="M4" s="21">
        <v>5</v>
      </c>
      <c r="N4" s="16">
        <v>49</v>
      </c>
      <c r="O4" s="16">
        <v>13</v>
      </c>
      <c r="P4" s="16">
        <v>1424</v>
      </c>
      <c r="Q4" s="16">
        <v>875</v>
      </c>
      <c r="R4" s="24">
        <v>41.5</v>
      </c>
      <c r="S4" s="24">
        <v>26</v>
      </c>
      <c r="T4" s="24">
        <v>31</v>
      </c>
      <c r="U4" s="17">
        <v>2.99</v>
      </c>
      <c r="V4" s="16">
        <v>24.99</v>
      </c>
      <c r="W4" s="16">
        <v>2.99</v>
      </c>
      <c r="X4" s="16">
        <v>24.99</v>
      </c>
      <c r="Y4" s="16">
        <v>3</v>
      </c>
      <c r="Z4" s="16">
        <v>25</v>
      </c>
      <c r="AA4" s="26">
        <v>83</v>
      </c>
      <c r="AB4" s="26">
        <v>101</v>
      </c>
      <c r="AC4" s="28">
        <v>1652</v>
      </c>
      <c r="AD4" s="28">
        <v>14</v>
      </c>
    </row>
    <row r="5" spans="1:30" ht="12.75">
      <c r="A5" s="34">
        <v>2</v>
      </c>
      <c r="B5" s="81" t="s">
        <v>39</v>
      </c>
      <c r="C5" s="19">
        <v>26</v>
      </c>
      <c r="D5" s="19">
        <v>13</v>
      </c>
      <c r="E5" s="19">
        <v>8</v>
      </c>
      <c r="F5" s="19">
        <v>3</v>
      </c>
      <c r="G5" s="19">
        <v>2</v>
      </c>
      <c r="H5" s="22">
        <v>16</v>
      </c>
      <c r="I5" s="22">
        <v>0</v>
      </c>
      <c r="J5" s="22">
        <v>4</v>
      </c>
      <c r="K5" s="22">
        <v>36</v>
      </c>
      <c r="L5" s="22">
        <v>0</v>
      </c>
      <c r="M5" s="22">
        <v>15.5</v>
      </c>
      <c r="N5" s="20">
        <v>10</v>
      </c>
      <c r="O5" s="20">
        <v>2</v>
      </c>
      <c r="P5" s="20">
        <v>356</v>
      </c>
      <c r="Q5" s="20">
        <v>258</v>
      </c>
      <c r="R5" s="25">
        <v>9.5</v>
      </c>
      <c r="S5" s="25">
        <v>4</v>
      </c>
      <c r="T5" s="25">
        <v>18</v>
      </c>
      <c r="U5" s="20">
        <v>1</v>
      </c>
      <c r="V5" s="20">
        <v>13</v>
      </c>
      <c r="W5" s="20">
        <v>0</v>
      </c>
      <c r="X5" s="20">
        <v>0</v>
      </c>
      <c r="Y5" s="20">
        <v>4</v>
      </c>
      <c r="Z5" s="20">
        <v>16</v>
      </c>
      <c r="AA5" s="27">
        <v>22</v>
      </c>
      <c r="AB5" s="27">
        <v>34</v>
      </c>
      <c r="AC5" s="29">
        <v>0</v>
      </c>
      <c r="AD5" s="29">
        <v>4</v>
      </c>
    </row>
    <row r="6" spans="1:30" ht="12.75">
      <c r="A6" s="34">
        <v>3</v>
      </c>
      <c r="B6" s="81" t="s">
        <v>40</v>
      </c>
      <c r="C6" s="19">
        <v>23</v>
      </c>
      <c r="D6" s="19">
        <v>9</v>
      </c>
      <c r="E6" s="19">
        <v>8</v>
      </c>
      <c r="F6" s="19">
        <v>2</v>
      </c>
      <c r="G6" s="19">
        <v>4</v>
      </c>
      <c r="H6" s="22">
        <v>2</v>
      </c>
      <c r="I6" s="22">
        <v>8</v>
      </c>
      <c r="J6" s="22">
        <v>4</v>
      </c>
      <c r="K6" s="22">
        <v>13</v>
      </c>
      <c r="L6" s="22">
        <v>1</v>
      </c>
      <c r="M6" s="22">
        <v>15</v>
      </c>
      <c r="N6" s="20">
        <v>5</v>
      </c>
      <c r="O6" s="20">
        <v>0</v>
      </c>
      <c r="P6" s="20">
        <v>136</v>
      </c>
      <c r="Q6" s="20">
        <v>108</v>
      </c>
      <c r="R6" s="25">
        <v>3.25</v>
      </c>
      <c r="S6" s="25">
        <v>2</v>
      </c>
      <c r="T6" s="25">
        <v>7</v>
      </c>
      <c r="U6" s="20">
        <v>0</v>
      </c>
      <c r="V6" s="20">
        <v>0</v>
      </c>
      <c r="W6" s="20">
        <v>1</v>
      </c>
      <c r="X6" s="20">
        <v>7</v>
      </c>
      <c r="Y6" s="20">
        <v>2</v>
      </c>
      <c r="Z6" s="20">
        <v>9</v>
      </c>
      <c r="AA6" s="27">
        <v>13</v>
      </c>
      <c r="AB6" s="27">
        <v>8</v>
      </c>
      <c r="AC6" s="29">
        <v>0</v>
      </c>
      <c r="AD6" s="29">
        <v>4</v>
      </c>
    </row>
    <row r="7" spans="1:30" ht="12.75">
      <c r="A7" s="34">
        <v>4</v>
      </c>
      <c r="B7" s="81" t="s">
        <v>41</v>
      </c>
      <c r="C7" s="19">
        <v>18</v>
      </c>
      <c r="D7" s="19">
        <v>4</v>
      </c>
      <c r="E7" s="19">
        <v>7</v>
      </c>
      <c r="F7" s="19">
        <v>5</v>
      </c>
      <c r="G7" s="19">
        <v>2</v>
      </c>
      <c r="H7" s="22">
        <v>2</v>
      </c>
      <c r="I7" s="22">
        <v>8</v>
      </c>
      <c r="J7" s="22">
        <v>1</v>
      </c>
      <c r="K7" s="22">
        <v>16</v>
      </c>
      <c r="L7" s="22">
        <v>3</v>
      </c>
      <c r="M7" s="22">
        <v>12</v>
      </c>
      <c r="N7" s="20">
        <v>7</v>
      </c>
      <c r="O7" s="20">
        <v>1</v>
      </c>
      <c r="P7" s="20">
        <v>68</v>
      </c>
      <c r="Q7" s="20">
        <v>78</v>
      </c>
      <c r="R7" s="25">
        <v>5.25</v>
      </c>
      <c r="S7" s="25">
        <v>2</v>
      </c>
      <c r="T7" s="25">
        <v>10</v>
      </c>
      <c r="U7" s="20">
        <v>0</v>
      </c>
      <c r="V7" s="20">
        <v>0</v>
      </c>
      <c r="W7" s="20">
        <v>1</v>
      </c>
      <c r="X7" s="20">
        <v>5</v>
      </c>
      <c r="Y7" s="20">
        <v>1</v>
      </c>
      <c r="Z7" s="20">
        <v>5</v>
      </c>
      <c r="AA7" s="27">
        <v>6</v>
      </c>
      <c r="AB7" s="27">
        <v>12</v>
      </c>
      <c r="AC7" s="29">
        <v>0</v>
      </c>
      <c r="AD7" s="29">
        <v>3</v>
      </c>
    </row>
    <row r="8" spans="1:30" ht="12.75">
      <c r="A8" s="34">
        <v>5</v>
      </c>
      <c r="B8" s="81" t="s">
        <v>42</v>
      </c>
      <c r="C8" s="19">
        <v>29</v>
      </c>
      <c r="D8" s="19">
        <v>10</v>
      </c>
      <c r="E8" s="19">
        <v>6</v>
      </c>
      <c r="F8" s="19">
        <v>6</v>
      </c>
      <c r="G8" s="19">
        <v>7</v>
      </c>
      <c r="H8" s="22">
        <v>19</v>
      </c>
      <c r="I8" s="22">
        <v>12</v>
      </c>
      <c r="J8" s="22">
        <v>2</v>
      </c>
      <c r="K8" s="22">
        <v>48.75</v>
      </c>
      <c r="L8" s="22">
        <v>1</v>
      </c>
      <c r="M8" s="22">
        <v>29</v>
      </c>
      <c r="N8" s="20">
        <v>18</v>
      </c>
      <c r="O8" s="20">
        <v>2</v>
      </c>
      <c r="P8" s="20">
        <v>353</v>
      </c>
      <c r="Q8" s="20">
        <v>225.5</v>
      </c>
      <c r="R8" s="25">
        <v>12</v>
      </c>
      <c r="S8" s="25">
        <v>9</v>
      </c>
      <c r="T8" s="25">
        <v>22</v>
      </c>
      <c r="U8" s="20">
        <v>1.01</v>
      </c>
      <c r="V8" s="20">
        <v>9.01</v>
      </c>
      <c r="W8" s="20">
        <v>0</v>
      </c>
      <c r="X8" s="20">
        <v>0</v>
      </c>
      <c r="Y8" s="20">
        <v>3</v>
      </c>
      <c r="Z8" s="20">
        <v>11</v>
      </c>
      <c r="AA8" s="27">
        <v>27</v>
      </c>
      <c r="AB8" s="27">
        <v>13</v>
      </c>
      <c r="AC8" s="29">
        <v>610</v>
      </c>
      <c r="AD8" s="29">
        <v>5</v>
      </c>
    </row>
    <row r="9" spans="1:30" ht="12.75">
      <c r="A9" s="34">
        <v>6</v>
      </c>
      <c r="B9" s="81" t="s">
        <v>43</v>
      </c>
      <c r="C9" s="19">
        <v>19</v>
      </c>
      <c r="D9" s="19">
        <v>9</v>
      </c>
      <c r="E9" s="19">
        <v>5</v>
      </c>
      <c r="F9" s="19">
        <v>1</v>
      </c>
      <c r="G9" s="19">
        <v>4</v>
      </c>
      <c r="H9" s="22">
        <v>23</v>
      </c>
      <c r="I9" s="22">
        <v>8</v>
      </c>
      <c r="J9" s="22">
        <v>13</v>
      </c>
      <c r="K9" s="22">
        <v>4</v>
      </c>
      <c r="L9" s="22">
        <v>0</v>
      </c>
      <c r="M9" s="22">
        <v>0</v>
      </c>
      <c r="N9" s="20">
        <v>16</v>
      </c>
      <c r="O9" s="20">
        <v>6</v>
      </c>
      <c r="P9" s="20">
        <v>600</v>
      </c>
      <c r="Q9" s="20">
        <v>321</v>
      </c>
      <c r="R9" s="25">
        <v>15</v>
      </c>
      <c r="S9" s="25">
        <v>13</v>
      </c>
      <c r="T9" s="25">
        <v>4</v>
      </c>
      <c r="U9" s="20">
        <v>1</v>
      </c>
      <c r="V9" s="20">
        <v>7</v>
      </c>
      <c r="W9" s="20">
        <v>0</v>
      </c>
      <c r="X9" s="20">
        <v>0</v>
      </c>
      <c r="Y9" s="20">
        <v>2</v>
      </c>
      <c r="Z9" s="20">
        <v>9</v>
      </c>
      <c r="AA9" s="27">
        <v>35</v>
      </c>
      <c r="AB9" s="27">
        <v>18</v>
      </c>
      <c r="AC9" s="29">
        <v>400</v>
      </c>
      <c r="AD9" s="29">
        <v>2</v>
      </c>
    </row>
    <row r="10" spans="1:30" ht="12.75">
      <c r="A10" s="34">
        <v>7</v>
      </c>
      <c r="B10" s="81" t="s">
        <v>44</v>
      </c>
      <c r="C10" s="19">
        <v>11</v>
      </c>
      <c r="D10" s="19">
        <v>3</v>
      </c>
      <c r="E10" s="19">
        <v>3</v>
      </c>
      <c r="F10" s="19">
        <v>2</v>
      </c>
      <c r="G10" s="19">
        <v>3</v>
      </c>
      <c r="H10" s="22">
        <v>7</v>
      </c>
      <c r="I10" s="22">
        <v>0</v>
      </c>
      <c r="J10" s="22">
        <v>0</v>
      </c>
      <c r="K10" s="22">
        <v>11</v>
      </c>
      <c r="L10" s="22">
        <v>0</v>
      </c>
      <c r="M10" s="22">
        <v>0</v>
      </c>
      <c r="N10" s="20">
        <v>5</v>
      </c>
      <c r="O10" s="20">
        <v>1</v>
      </c>
      <c r="P10" s="20">
        <v>119</v>
      </c>
      <c r="Q10" s="20">
        <v>104</v>
      </c>
      <c r="R10" s="25">
        <v>3</v>
      </c>
      <c r="S10" s="25">
        <v>2</v>
      </c>
      <c r="T10" s="25">
        <v>0</v>
      </c>
      <c r="U10" s="20">
        <v>1</v>
      </c>
      <c r="V10" s="20">
        <v>4</v>
      </c>
      <c r="W10" s="20">
        <v>1</v>
      </c>
      <c r="X10" s="20">
        <v>3</v>
      </c>
      <c r="Y10" s="20">
        <v>2</v>
      </c>
      <c r="Z10" s="20">
        <v>5</v>
      </c>
      <c r="AA10" s="27">
        <v>8</v>
      </c>
      <c r="AB10" s="27">
        <v>2</v>
      </c>
      <c r="AC10" s="29">
        <v>0</v>
      </c>
      <c r="AD10" s="29">
        <v>1</v>
      </c>
    </row>
    <row r="11" spans="1:30" ht="12.75">
      <c r="A11" s="34">
        <v>8</v>
      </c>
      <c r="B11" s="81" t="s">
        <v>45</v>
      </c>
      <c r="C11" s="19">
        <v>23</v>
      </c>
      <c r="D11" s="19">
        <v>8</v>
      </c>
      <c r="E11" s="19">
        <v>8</v>
      </c>
      <c r="F11" s="19">
        <v>3</v>
      </c>
      <c r="G11" s="19">
        <v>4</v>
      </c>
      <c r="H11" s="22">
        <v>14</v>
      </c>
      <c r="I11" s="22">
        <v>0</v>
      </c>
      <c r="J11" s="22">
        <v>5</v>
      </c>
      <c r="K11" s="22">
        <v>19</v>
      </c>
      <c r="L11" s="22">
        <v>0</v>
      </c>
      <c r="M11" s="22">
        <v>0</v>
      </c>
      <c r="N11" s="20">
        <v>12</v>
      </c>
      <c r="O11" s="20">
        <v>3</v>
      </c>
      <c r="P11" s="20">
        <v>339</v>
      </c>
      <c r="Q11" s="20">
        <v>229</v>
      </c>
      <c r="R11" s="25">
        <v>7</v>
      </c>
      <c r="S11" s="25">
        <v>5</v>
      </c>
      <c r="T11" s="25">
        <v>8</v>
      </c>
      <c r="U11" s="20">
        <v>1</v>
      </c>
      <c r="V11" s="20">
        <v>7</v>
      </c>
      <c r="W11" s="20">
        <v>1</v>
      </c>
      <c r="X11" s="20">
        <v>6</v>
      </c>
      <c r="Y11" s="20">
        <v>3</v>
      </c>
      <c r="Z11" s="20">
        <v>10</v>
      </c>
      <c r="AA11" s="27">
        <v>36</v>
      </c>
      <c r="AB11" s="27">
        <v>20</v>
      </c>
      <c r="AC11" s="29">
        <v>140</v>
      </c>
      <c r="AD11" s="29">
        <v>4</v>
      </c>
    </row>
    <row r="12" spans="1:30" ht="12.75">
      <c r="A12" s="34">
        <v>9</v>
      </c>
      <c r="B12" s="81" t="s">
        <v>46</v>
      </c>
      <c r="C12" s="19">
        <v>43</v>
      </c>
      <c r="D12" s="19">
        <v>17</v>
      </c>
      <c r="E12" s="19">
        <v>19</v>
      </c>
      <c r="F12" s="19">
        <v>2</v>
      </c>
      <c r="G12" s="19">
        <v>5</v>
      </c>
      <c r="H12" s="22">
        <v>4</v>
      </c>
      <c r="I12" s="22">
        <v>8</v>
      </c>
      <c r="J12" s="22">
        <v>7</v>
      </c>
      <c r="K12" s="22">
        <v>82</v>
      </c>
      <c r="L12" s="22">
        <v>0</v>
      </c>
      <c r="M12" s="22">
        <v>30.5</v>
      </c>
      <c r="N12" s="20">
        <v>15</v>
      </c>
      <c r="O12" s="20">
        <v>3</v>
      </c>
      <c r="P12" s="20">
        <v>276</v>
      </c>
      <c r="Q12" s="20">
        <v>204</v>
      </c>
      <c r="R12" s="25">
        <v>12.25</v>
      </c>
      <c r="S12" s="25">
        <v>5</v>
      </c>
      <c r="T12" s="25">
        <v>28</v>
      </c>
      <c r="U12" s="20">
        <v>1</v>
      </c>
      <c r="V12" s="20">
        <v>14</v>
      </c>
      <c r="W12" s="20">
        <v>0</v>
      </c>
      <c r="X12" s="20">
        <v>0</v>
      </c>
      <c r="Y12" s="20">
        <v>2</v>
      </c>
      <c r="Z12" s="20">
        <v>16</v>
      </c>
      <c r="AA12" s="27">
        <v>13</v>
      </c>
      <c r="AB12" s="27">
        <v>92</v>
      </c>
      <c r="AC12" s="29">
        <v>245</v>
      </c>
      <c r="AD12" s="29">
        <v>11</v>
      </c>
    </row>
    <row r="13" spans="1:30" ht="12.75">
      <c r="A13" s="34">
        <v>10</v>
      </c>
      <c r="B13" s="81" t="s">
        <v>47</v>
      </c>
      <c r="C13" s="19">
        <v>22</v>
      </c>
      <c r="D13" s="19">
        <v>10</v>
      </c>
      <c r="E13" s="19">
        <v>6</v>
      </c>
      <c r="F13" s="19">
        <v>5</v>
      </c>
      <c r="G13" s="19">
        <v>1</v>
      </c>
      <c r="H13" s="22">
        <v>12</v>
      </c>
      <c r="I13" s="22">
        <v>0</v>
      </c>
      <c r="J13" s="22">
        <v>0</v>
      </c>
      <c r="K13" s="22">
        <v>14.5</v>
      </c>
      <c r="L13" s="22">
        <v>3</v>
      </c>
      <c r="M13" s="22">
        <v>8</v>
      </c>
      <c r="N13" s="20">
        <v>8</v>
      </c>
      <c r="O13" s="20">
        <v>5</v>
      </c>
      <c r="P13" s="20">
        <v>206</v>
      </c>
      <c r="Q13" s="20">
        <v>123</v>
      </c>
      <c r="R13" s="25">
        <v>9.5</v>
      </c>
      <c r="S13" s="25">
        <v>5</v>
      </c>
      <c r="T13" s="25">
        <v>2</v>
      </c>
      <c r="U13" s="20">
        <v>1</v>
      </c>
      <c r="V13" s="20">
        <v>9</v>
      </c>
      <c r="W13" s="20">
        <v>2</v>
      </c>
      <c r="X13" s="20">
        <v>11</v>
      </c>
      <c r="Y13" s="20">
        <v>1</v>
      </c>
      <c r="Z13" s="20">
        <v>10</v>
      </c>
      <c r="AA13" s="27">
        <v>13</v>
      </c>
      <c r="AB13" s="27">
        <v>24</v>
      </c>
      <c r="AC13" s="29">
        <v>0</v>
      </c>
      <c r="AD13" s="29">
        <v>4</v>
      </c>
    </row>
    <row r="14" spans="1:30" ht="12.75">
      <c r="A14" s="34">
        <v>11</v>
      </c>
      <c r="B14" s="81" t="s">
        <v>48</v>
      </c>
      <c r="C14" s="19">
        <v>16</v>
      </c>
      <c r="D14" s="19">
        <v>6</v>
      </c>
      <c r="E14" s="19">
        <v>6</v>
      </c>
      <c r="F14" s="19">
        <v>2</v>
      </c>
      <c r="G14" s="19">
        <v>2</v>
      </c>
      <c r="H14" s="22">
        <v>0</v>
      </c>
      <c r="I14" s="22">
        <v>12</v>
      </c>
      <c r="J14" s="22">
        <v>0</v>
      </c>
      <c r="K14" s="22">
        <v>13</v>
      </c>
      <c r="L14" s="22">
        <v>4</v>
      </c>
      <c r="M14" s="22">
        <v>16</v>
      </c>
      <c r="N14" s="20">
        <v>5</v>
      </c>
      <c r="O14" s="20">
        <v>3</v>
      </c>
      <c r="P14" s="20">
        <v>26.5</v>
      </c>
      <c r="Q14" s="20">
        <v>54</v>
      </c>
      <c r="R14" s="25">
        <v>4.75</v>
      </c>
      <c r="S14" s="25">
        <v>5</v>
      </c>
      <c r="T14" s="25">
        <v>11</v>
      </c>
      <c r="U14" s="20">
        <v>0.5</v>
      </c>
      <c r="V14" s="20">
        <v>4.5</v>
      </c>
      <c r="W14" s="20">
        <v>0</v>
      </c>
      <c r="X14" s="20">
        <v>0</v>
      </c>
      <c r="Y14" s="20">
        <v>1</v>
      </c>
      <c r="Z14" s="20">
        <v>5</v>
      </c>
      <c r="AA14" s="27">
        <v>5</v>
      </c>
      <c r="AB14" s="27">
        <v>10</v>
      </c>
      <c r="AC14" s="29">
        <v>0</v>
      </c>
      <c r="AD14" s="29">
        <v>2</v>
      </c>
    </row>
    <row r="15" spans="1:30" ht="12.75">
      <c r="A15" s="34">
        <v>12</v>
      </c>
      <c r="B15" s="81" t="s">
        <v>49</v>
      </c>
      <c r="C15" s="19">
        <v>11</v>
      </c>
      <c r="D15" s="19">
        <v>3</v>
      </c>
      <c r="E15" s="19">
        <v>4</v>
      </c>
      <c r="F15" s="19">
        <v>3</v>
      </c>
      <c r="G15" s="19">
        <v>1</v>
      </c>
      <c r="H15" s="22">
        <v>2</v>
      </c>
      <c r="I15" s="22">
        <v>0</v>
      </c>
      <c r="J15" s="22">
        <v>0</v>
      </c>
      <c r="K15" s="22">
        <v>24</v>
      </c>
      <c r="L15" s="22">
        <v>2</v>
      </c>
      <c r="M15" s="22">
        <v>24</v>
      </c>
      <c r="N15" s="20">
        <v>5</v>
      </c>
      <c r="O15" s="20">
        <v>1</v>
      </c>
      <c r="P15" s="20">
        <v>62</v>
      </c>
      <c r="Q15" s="20">
        <v>58</v>
      </c>
      <c r="R15" s="25">
        <v>3</v>
      </c>
      <c r="S15" s="25">
        <v>1</v>
      </c>
      <c r="T15" s="25">
        <v>7</v>
      </c>
      <c r="U15" s="20">
        <v>0.5</v>
      </c>
      <c r="V15" s="20">
        <v>3.5</v>
      </c>
      <c r="W15" s="20">
        <v>0</v>
      </c>
      <c r="X15" s="20">
        <v>0</v>
      </c>
      <c r="Y15" s="20">
        <v>1</v>
      </c>
      <c r="Z15" s="20">
        <v>4</v>
      </c>
      <c r="AA15" s="27">
        <v>5</v>
      </c>
      <c r="AB15" s="27">
        <v>22</v>
      </c>
      <c r="AC15" s="29">
        <v>0</v>
      </c>
      <c r="AD15" s="29">
        <v>2</v>
      </c>
    </row>
    <row r="16" spans="1:30" ht="12.75">
      <c r="A16" s="34">
        <v>13</v>
      </c>
      <c r="B16" s="81" t="s">
        <v>50</v>
      </c>
      <c r="C16" s="19">
        <v>32</v>
      </c>
      <c r="D16" s="19">
        <v>10</v>
      </c>
      <c r="E16" s="19">
        <v>10</v>
      </c>
      <c r="F16" s="19">
        <v>7</v>
      </c>
      <c r="G16" s="19">
        <v>5</v>
      </c>
      <c r="H16" s="22">
        <v>6</v>
      </c>
      <c r="I16" s="22">
        <v>4</v>
      </c>
      <c r="J16" s="22">
        <v>4</v>
      </c>
      <c r="K16" s="22">
        <v>34</v>
      </c>
      <c r="L16" s="22">
        <v>5</v>
      </c>
      <c r="M16" s="22">
        <v>31</v>
      </c>
      <c r="N16" s="20">
        <v>15</v>
      </c>
      <c r="O16" s="20">
        <v>5</v>
      </c>
      <c r="P16" s="20">
        <v>222</v>
      </c>
      <c r="Q16" s="20">
        <v>179</v>
      </c>
      <c r="R16" s="25">
        <v>13.75</v>
      </c>
      <c r="S16" s="25">
        <v>9</v>
      </c>
      <c r="T16" s="25">
        <v>19</v>
      </c>
      <c r="U16" s="20">
        <v>1.01</v>
      </c>
      <c r="V16" s="20">
        <v>9.01</v>
      </c>
      <c r="W16" s="20">
        <v>0</v>
      </c>
      <c r="X16" s="20">
        <v>0</v>
      </c>
      <c r="Y16" s="20">
        <v>1</v>
      </c>
      <c r="Z16" s="20">
        <v>5</v>
      </c>
      <c r="AA16" s="27">
        <v>22</v>
      </c>
      <c r="AB16" s="27">
        <v>24</v>
      </c>
      <c r="AC16" s="29">
        <v>0</v>
      </c>
      <c r="AD16" s="29">
        <v>5</v>
      </c>
    </row>
    <row r="17" spans="1:30" ht="12.75">
      <c r="A17" s="34">
        <v>14</v>
      </c>
      <c r="B17" s="81" t="s">
        <v>51</v>
      </c>
      <c r="C17" s="19">
        <v>43</v>
      </c>
      <c r="D17" s="19">
        <v>16</v>
      </c>
      <c r="E17" s="19">
        <v>15</v>
      </c>
      <c r="F17" s="19">
        <v>8</v>
      </c>
      <c r="G17" s="19">
        <v>4</v>
      </c>
      <c r="H17" s="22">
        <v>8</v>
      </c>
      <c r="I17" s="22">
        <v>8</v>
      </c>
      <c r="J17" s="22">
        <v>6</v>
      </c>
      <c r="K17" s="22">
        <v>41.5</v>
      </c>
      <c r="L17" s="22">
        <v>4</v>
      </c>
      <c r="M17" s="22">
        <v>42</v>
      </c>
      <c r="N17" s="20">
        <v>19</v>
      </c>
      <c r="O17" s="20">
        <v>2</v>
      </c>
      <c r="P17" s="20">
        <v>340</v>
      </c>
      <c r="Q17" s="20">
        <v>301</v>
      </c>
      <c r="R17" s="25">
        <v>12.5</v>
      </c>
      <c r="S17" s="25">
        <v>5</v>
      </c>
      <c r="T17" s="25">
        <v>27.5</v>
      </c>
      <c r="U17" s="20">
        <v>2</v>
      </c>
      <c r="V17" s="20">
        <v>16</v>
      </c>
      <c r="W17" s="20">
        <v>0</v>
      </c>
      <c r="X17" s="20">
        <v>0</v>
      </c>
      <c r="Y17" s="20">
        <v>3</v>
      </c>
      <c r="Z17" s="20">
        <v>17</v>
      </c>
      <c r="AA17" s="27">
        <v>21</v>
      </c>
      <c r="AB17" s="27">
        <v>40</v>
      </c>
      <c r="AC17" s="29">
        <v>0</v>
      </c>
      <c r="AD17" s="29">
        <v>8</v>
      </c>
    </row>
    <row r="18" spans="1:30" ht="12.75">
      <c r="A18" s="34">
        <v>15</v>
      </c>
      <c r="B18" s="81" t="s">
        <v>52</v>
      </c>
      <c r="C18" s="19">
        <v>47</v>
      </c>
      <c r="D18" s="19">
        <v>18</v>
      </c>
      <c r="E18" s="19">
        <v>16</v>
      </c>
      <c r="F18" s="19">
        <v>8</v>
      </c>
      <c r="G18" s="19">
        <v>5</v>
      </c>
      <c r="H18" s="22">
        <v>11</v>
      </c>
      <c r="I18" s="22">
        <v>34</v>
      </c>
      <c r="J18" s="22">
        <v>7</v>
      </c>
      <c r="K18" s="22">
        <v>46</v>
      </c>
      <c r="L18" s="22">
        <v>0</v>
      </c>
      <c r="M18" s="22">
        <v>53</v>
      </c>
      <c r="N18" s="20">
        <v>23</v>
      </c>
      <c r="O18" s="20">
        <v>6</v>
      </c>
      <c r="P18" s="20">
        <v>452</v>
      </c>
      <c r="Q18" s="20">
        <v>270</v>
      </c>
      <c r="R18" s="25">
        <v>11.25</v>
      </c>
      <c r="S18" s="25">
        <v>7</v>
      </c>
      <c r="T18" s="25">
        <v>24</v>
      </c>
      <c r="U18" s="20">
        <v>1.02</v>
      </c>
      <c r="V18" s="20">
        <v>10.02</v>
      </c>
      <c r="W18" s="20">
        <v>2</v>
      </c>
      <c r="X18" s="20">
        <v>13</v>
      </c>
      <c r="Y18" s="20">
        <v>1.33</v>
      </c>
      <c r="Z18" s="20">
        <v>6.33</v>
      </c>
      <c r="AA18" s="27">
        <v>35</v>
      </c>
      <c r="AB18" s="27">
        <v>58</v>
      </c>
      <c r="AC18" s="29">
        <v>0</v>
      </c>
      <c r="AD18" s="29">
        <v>11</v>
      </c>
    </row>
    <row r="19" spans="1:30" ht="12.75">
      <c r="A19" s="34">
        <v>16</v>
      </c>
      <c r="B19" s="81" t="s">
        <v>53</v>
      </c>
      <c r="C19" s="19">
        <v>16</v>
      </c>
      <c r="D19" s="19">
        <v>7</v>
      </c>
      <c r="E19" s="19">
        <v>4</v>
      </c>
      <c r="F19" s="19">
        <v>0</v>
      </c>
      <c r="G19" s="19">
        <v>5</v>
      </c>
      <c r="H19" s="22">
        <v>11</v>
      </c>
      <c r="I19" s="22">
        <v>8</v>
      </c>
      <c r="J19" s="22">
        <v>0</v>
      </c>
      <c r="K19" s="22">
        <v>19</v>
      </c>
      <c r="L19" s="22">
        <v>0</v>
      </c>
      <c r="M19" s="22">
        <v>4.5</v>
      </c>
      <c r="N19" s="20">
        <v>10</v>
      </c>
      <c r="O19" s="20">
        <v>2</v>
      </c>
      <c r="P19" s="20">
        <v>210</v>
      </c>
      <c r="Q19" s="20">
        <v>132</v>
      </c>
      <c r="R19" s="25">
        <v>5</v>
      </c>
      <c r="S19" s="25">
        <v>4</v>
      </c>
      <c r="T19" s="25">
        <v>0</v>
      </c>
      <c r="U19" s="20">
        <v>1</v>
      </c>
      <c r="V19" s="20">
        <v>5</v>
      </c>
      <c r="W19" s="20">
        <v>0</v>
      </c>
      <c r="X19" s="20">
        <v>0</v>
      </c>
      <c r="Y19" s="20">
        <v>0.66</v>
      </c>
      <c r="Z19" s="20">
        <v>6.66</v>
      </c>
      <c r="AA19" s="27">
        <v>16</v>
      </c>
      <c r="AB19" s="27">
        <v>14</v>
      </c>
      <c r="AC19" s="29">
        <v>0</v>
      </c>
      <c r="AD19" s="29">
        <v>2</v>
      </c>
    </row>
    <row r="20" spans="1:30" ht="12.75">
      <c r="A20" s="34">
        <v>17</v>
      </c>
      <c r="B20" s="81" t="s">
        <v>54</v>
      </c>
      <c r="C20" s="19">
        <v>56</v>
      </c>
      <c r="D20" s="19">
        <v>20</v>
      </c>
      <c r="E20" s="19">
        <v>18</v>
      </c>
      <c r="F20" s="19">
        <v>10</v>
      </c>
      <c r="G20" s="19">
        <v>8</v>
      </c>
      <c r="H20" s="22">
        <v>4</v>
      </c>
      <c r="I20" s="22">
        <v>28</v>
      </c>
      <c r="J20" s="22">
        <v>13</v>
      </c>
      <c r="K20" s="22">
        <v>76</v>
      </c>
      <c r="L20" s="22">
        <v>4</v>
      </c>
      <c r="M20" s="22">
        <v>76</v>
      </c>
      <c r="N20" s="20">
        <v>28</v>
      </c>
      <c r="O20" s="20">
        <v>7</v>
      </c>
      <c r="P20" s="20">
        <v>468</v>
      </c>
      <c r="Q20" s="20">
        <v>387</v>
      </c>
      <c r="R20" s="25">
        <v>19.25</v>
      </c>
      <c r="S20" s="25">
        <v>8</v>
      </c>
      <c r="T20" s="25">
        <v>38.5</v>
      </c>
      <c r="U20" s="20">
        <v>2.03</v>
      </c>
      <c r="V20" s="20">
        <v>16.03</v>
      </c>
      <c r="W20" s="20">
        <v>0</v>
      </c>
      <c r="X20" s="20">
        <v>0</v>
      </c>
      <c r="Y20" s="20">
        <v>4</v>
      </c>
      <c r="Z20" s="20">
        <v>19</v>
      </c>
      <c r="AA20" s="27">
        <v>32</v>
      </c>
      <c r="AB20" s="27">
        <v>80</v>
      </c>
      <c r="AC20" s="29">
        <v>0</v>
      </c>
      <c r="AD20" s="29">
        <v>12</v>
      </c>
    </row>
    <row r="21" spans="1:30" ht="12.75">
      <c r="A21" s="34">
        <v>18</v>
      </c>
      <c r="B21" s="81" t="s">
        <v>55</v>
      </c>
      <c r="C21" s="19">
        <v>19</v>
      </c>
      <c r="D21" s="19">
        <v>7</v>
      </c>
      <c r="E21" s="19">
        <v>8</v>
      </c>
      <c r="F21" s="19">
        <v>1</v>
      </c>
      <c r="G21" s="19">
        <v>3</v>
      </c>
      <c r="H21" s="22">
        <v>9</v>
      </c>
      <c r="I21" s="22">
        <v>8</v>
      </c>
      <c r="J21" s="22">
        <v>7</v>
      </c>
      <c r="K21" s="22">
        <v>19.75</v>
      </c>
      <c r="L21" s="22">
        <v>2</v>
      </c>
      <c r="M21" s="22">
        <v>10</v>
      </c>
      <c r="N21" s="20">
        <v>6</v>
      </c>
      <c r="O21" s="20">
        <v>3</v>
      </c>
      <c r="P21" s="20">
        <v>320</v>
      </c>
      <c r="Q21" s="20">
        <v>247</v>
      </c>
      <c r="R21" s="25">
        <v>5</v>
      </c>
      <c r="S21" s="25">
        <v>2</v>
      </c>
      <c r="T21" s="25">
        <v>13</v>
      </c>
      <c r="U21" s="20">
        <v>1</v>
      </c>
      <c r="V21" s="20">
        <v>6</v>
      </c>
      <c r="W21" s="20">
        <v>0</v>
      </c>
      <c r="X21" s="20">
        <v>0</v>
      </c>
      <c r="Y21" s="20">
        <v>2.99</v>
      </c>
      <c r="Z21" s="20">
        <v>5.99</v>
      </c>
      <c r="AA21" s="27">
        <v>19</v>
      </c>
      <c r="AB21" s="27">
        <v>18</v>
      </c>
      <c r="AC21" s="29">
        <v>0</v>
      </c>
      <c r="AD21" s="29">
        <v>3</v>
      </c>
    </row>
    <row r="22" spans="1:30" ht="12.75">
      <c r="A22" s="34">
        <v>19</v>
      </c>
      <c r="B22" s="81" t="s">
        <v>56</v>
      </c>
      <c r="C22" s="19">
        <v>15</v>
      </c>
      <c r="D22" s="19">
        <v>3</v>
      </c>
      <c r="E22" s="19">
        <v>5</v>
      </c>
      <c r="F22" s="19">
        <v>3</v>
      </c>
      <c r="G22" s="19">
        <v>4</v>
      </c>
      <c r="H22" s="22">
        <v>0</v>
      </c>
      <c r="I22" s="22">
        <v>8</v>
      </c>
      <c r="J22" s="22">
        <v>4</v>
      </c>
      <c r="K22" s="22">
        <v>19</v>
      </c>
      <c r="L22" s="22">
        <v>9</v>
      </c>
      <c r="M22" s="22">
        <v>0</v>
      </c>
      <c r="N22" s="20">
        <v>8</v>
      </c>
      <c r="O22" s="20">
        <v>0</v>
      </c>
      <c r="P22" s="20">
        <v>111</v>
      </c>
      <c r="Q22" s="20">
        <v>100</v>
      </c>
      <c r="R22" s="25">
        <v>2.5</v>
      </c>
      <c r="S22" s="25">
        <v>2</v>
      </c>
      <c r="T22" s="25">
        <v>4</v>
      </c>
      <c r="U22" s="20">
        <v>0</v>
      </c>
      <c r="V22" s="20">
        <v>2</v>
      </c>
      <c r="W22" s="20">
        <v>0</v>
      </c>
      <c r="X22" s="20">
        <v>0</v>
      </c>
      <c r="Y22" s="20">
        <v>0.99</v>
      </c>
      <c r="Z22" s="20">
        <v>4.99</v>
      </c>
      <c r="AA22" s="27">
        <v>12</v>
      </c>
      <c r="AB22" s="27">
        <v>20</v>
      </c>
      <c r="AC22" s="29">
        <v>800</v>
      </c>
      <c r="AD22" s="29">
        <v>3</v>
      </c>
    </row>
    <row r="23" spans="1:30" ht="12.75">
      <c r="A23" s="34">
        <v>20</v>
      </c>
      <c r="B23" s="81" t="s">
        <v>57</v>
      </c>
      <c r="C23" s="19">
        <v>34</v>
      </c>
      <c r="D23" s="19">
        <v>11</v>
      </c>
      <c r="E23" s="19">
        <v>12</v>
      </c>
      <c r="F23" s="19">
        <v>3</v>
      </c>
      <c r="G23" s="19">
        <v>8</v>
      </c>
      <c r="H23" s="23">
        <v>22</v>
      </c>
      <c r="I23" s="22">
        <v>24</v>
      </c>
      <c r="J23" s="22">
        <v>4</v>
      </c>
      <c r="K23" s="22">
        <v>45.5</v>
      </c>
      <c r="L23" s="22">
        <v>0</v>
      </c>
      <c r="M23" s="22">
        <v>18</v>
      </c>
      <c r="N23" s="20">
        <v>22</v>
      </c>
      <c r="O23" s="20">
        <v>5</v>
      </c>
      <c r="P23" s="20">
        <v>485</v>
      </c>
      <c r="Q23" s="20">
        <v>283</v>
      </c>
      <c r="R23" s="25">
        <v>10.75</v>
      </c>
      <c r="S23" s="25">
        <v>16</v>
      </c>
      <c r="T23" s="25">
        <v>9</v>
      </c>
      <c r="U23" s="20">
        <v>1.99</v>
      </c>
      <c r="V23" s="20">
        <v>11.99</v>
      </c>
      <c r="W23" s="20">
        <v>1</v>
      </c>
      <c r="X23" s="20">
        <v>11</v>
      </c>
      <c r="Y23" s="20">
        <v>1.99</v>
      </c>
      <c r="Z23" s="20">
        <v>11.99</v>
      </c>
      <c r="AA23" s="27">
        <v>19</v>
      </c>
      <c r="AB23" s="27">
        <v>36</v>
      </c>
      <c r="AC23" s="29">
        <v>210</v>
      </c>
      <c r="AD23" s="30">
        <v>6</v>
      </c>
    </row>
    <row r="24" spans="1:30" ht="12.75">
      <c r="A24" s="34">
        <v>21</v>
      </c>
      <c r="B24" s="81" t="s">
        <v>58</v>
      </c>
      <c r="C24" s="19">
        <v>36</v>
      </c>
      <c r="D24" s="19">
        <v>10</v>
      </c>
      <c r="E24" s="19">
        <v>13</v>
      </c>
      <c r="F24" s="19">
        <v>7</v>
      </c>
      <c r="G24" s="19">
        <v>6</v>
      </c>
      <c r="H24" s="22">
        <v>2</v>
      </c>
      <c r="I24" s="22">
        <v>16</v>
      </c>
      <c r="J24" s="22">
        <v>3</v>
      </c>
      <c r="K24" s="22">
        <v>47</v>
      </c>
      <c r="L24" s="22">
        <v>2</v>
      </c>
      <c r="M24" s="22">
        <v>31.5</v>
      </c>
      <c r="N24" s="20">
        <v>14</v>
      </c>
      <c r="O24" s="20">
        <v>6</v>
      </c>
      <c r="P24" s="20">
        <v>153</v>
      </c>
      <c r="Q24" s="20">
        <v>108.5</v>
      </c>
      <c r="R24" s="25">
        <v>11.75</v>
      </c>
      <c r="S24" s="25">
        <v>11</v>
      </c>
      <c r="T24" s="25">
        <v>12.5</v>
      </c>
      <c r="U24" s="20">
        <v>1</v>
      </c>
      <c r="V24" s="20">
        <v>9</v>
      </c>
      <c r="W24" s="20">
        <v>1</v>
      </c>
      <c r="X24" s="20">
        <v>8</v>
      </c>
      <c r="Y24" s="20">
        <v>2</v>
      </c>
      <c r="Z24" s="20">
        <v>11</v>
      </c>
      <c r="AA24" s="27">
        <v>3</v>
      </c>
      <c r="AB24" s="27">
        <v>65</v>
      </c>
      <c r="AC24" s="29">
        <v>147</v>
      </c>
      <c r="AD24" s="29">
        <v>9</v>
      </c>
    </row>
    <row r="25" spans="1:30" ht="12.75">
      <c r="A25" s="34">
        <v>22</v>
      </c>
      <c r="B25" s="81" t="s">
        <v>59</v>
      </c>
      <c r="C25" s="19">
        <v>72</v>
      </c>
      <c r="D25" s="19">
        <v>22</v>
      </c>
      <c r="E25" s="19">
        <v>23</v>
      </c>
      <c r="F25" s="19">
        <v>14</v>
      </c>
      <c r="G25" s="19">
        <v>13</v>
      </c>
      <c r="H25" s="22">
        <v>12</v>
      </c>
      <c r="I25" s="22">
        <v>40</v>
      </c>
      <c r="J25" s="22">
        <v>11</v>
      </c>
      <c r="K25" s="22">
        <v>71</v>
      </c>
      <c r="L25" s="22">
        <v>0</v>
      </c>
      <c r="M25" s="22">
        <v>61.75</v>
      </c>
      <c r="N25" s="20">
        <v>37</v>
      </c>
      <c r="O25" s="20">
        <v>19</v>
      </c>
      <c r="P25" s="20">
        <v>762</v>
      </c>
      <c r="Q25" s="20">
        <v>459.5</v>
      </c>
      <c r="R25" s="25">
        <v>43.5</v>
      </c>
      <c r="S25" s="25">
        <v>45</v>
      </c>
      <c r="T25" s="25">
        <v>32</v>
      </c>
      <c r="U25" s="20">
        <v>2.01</v>
      </c>
      <c r="V25" s="20">
        <v>21.01</v>
      </c>
      <c r="W25" s="20">
        <v>1</v>
      </c>
      <c r="X25" s="20">
        <v>4</v>
      </c>
      <c r="Y25" s="20">
        <v>3</v>
      </c>
      <c r="Z25" s="20">
        <v>17</v>
      </c>
      <c r="AA25" s="27">
        <v>46</v>
      </c>
      <c r="AB25" s="27">
        <v>66</v>
      </c>
      <c r="AC25" s="29">
        <v>0</v>
      </c>
      <c r="AD25" s="29">
        <v>14</v>
      </c>
    </row>
    <row r="26" spans="2:30" ht="12.75">
      <c r="B26" s="8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s="33" customFormat="1" ht="12.75">
      <c r="B27" s="37" t="s">
        <v>60</v>
      </c>
      <c r="C27" s="31">
        <f aca="true" t="shared" si="0" ref="C27:AD27">SUM(C4:C26)</f>
        <v>696</v>
      </c>
      <c r="D27" s="31">
        <f t="shared" si="0"/>
        <v>242</v>
      </c>
      <c r="E27" s="31">
        <f t="shared" si="0"/>
        <v>234</v>
      </c>
      <c r="F27" s="31">
        <f t="shared" si="0"/>
        <v>105</v>
      </c>
      <c r="G27" s="31">
        <f t="shared" si="0"/>
        <v>115</v>
      </c>
      <c r="H27" s="32">
        <f t="shared" si="0"/>
        <v>230</v>
      </c>
      <c r="I27" s="32">
        <f t="shared" si="0"/>
        <v>234</v>
      </c>
      <c r="J27" s="32">
        <f t="shared" si="0"/>
        <v>112</v>
      </c>
      <c r="K27" s="32">
        <f t="shared" si="0"/>
        <v>753</v>
      </c>
      <c r="L27" s="32">
        <f t="shared" si="0"/>
        <v>40</v>
      </c>
      <c r="M27" s="32">
        <f t="shared" si="0"/>
        <v>482.75</v>
      </c>
      <c r="N27" s="32">
        <f t="shared" si="0"/>
        <v>337</v>
      </c>
      <c r="O27" s="32">
        <f t="shared" si="0"/>
        <v>95</v>
      </c>
      <c r="P27" s="32">
        <f t="shared" si="0"/>
        <v>7488.5</v>
      </c>
      <c r="Q27" s="32">
        <f t="shared" si="0"/>
        <v>5104.5</v>
      </c>
      <c r="R27" s="32">
        <f t="shared" si="0"/>
        <v>261.25</v>
      </c>
      <c r="S27" s="32">
        <f t="shared" si="0"/>
        <v>188</v>
      </c>
      <c r="T27" s="32">
        <f t="shared" si="0"/>
        <v>327.5</v>
      </c>
      <c r="U27" s="32">
        <f t="shared" si="0"/>
        <v>24.060000000000002</v>
      </c>
      <c r="V27" s="32">
        <f t="shared" si="0"/>
        <v>202.06</v>
      </c>
      <c r="W27" s="32">
        <f t="shared" si="0"/>
        <v>13.99</v>
      </c>
      <c r="X27" s="32">
        <f t="shared" si="0"/>
        <v>92.99</v>
      </c>
      <c r="Y27" s="32">
        <f t="shared" si="0"/>
        <v>45.96</v>
      </c>
      <c r="Z27" s="32">
        <f t="shared" si="0"/>
        <v>229.96000000000004</v>
      </c>
      <c r="AA27" s="32">
        <f t="shared" si="0"/>
        <v>491</v>
      </c>
      <c r="AB27" s="32">
        <f t="shared" si="0"/>
        <v>777</v>
      </c>
      <c r="AC27" s="31">
        <f t="shared" si="0"/>
        <v>4204</v>
      </c>
      <c r="AD27" s="31">
        <f t="shared" si="0"/>
        <v>129</v>
      </c>
    </row>
    <row r="28" spans="2:30" ht="12.75">
      <c r="B28" s="81" t="s">
        <v>61</v>
      </c>
      <c r="C28" s="19">
        <v>696</v>
      </c>
      <c r="D28" s="19">
        <v>242</v>
      </c>
      <c r="E28" s="19">
        <v>234</v>
      </c>
      <c r="F28" s="19">
        <v>105</v>
      </c>
      <c r="G28" s="19">
        <v>115</v>
      </c>
      <c r="H28" s="20">
        <v>244</v>
      </c>
      <c r="I28" s="20">
        <v>10</v>
      </c>
      <c r="J28" s="20">
        <v>159</v>
      </c>
      <c r="K28" s="20">
        <v>1</v>
      </c>
      <c r="L28" s="20">
        <v>70</v>
      </c>
      <c r="M28" s="20">
        <v>2.75</v>
      </c>
      <c r="N28" s="20">
        <v>337</v>
      </c>
      <c r="O28" s="20">
        <v>95</v>
      </c>
      <c r="P28" s="20">
        <v>7488.5</v>
      </c>
      <c r="Q28" s="20">
        <v>5104.5</v>
      </c>
      <c r="R28" s="20">
        <v>32.65625</v>
      </c>
      <c r="S28" s="20">
        <v>228</v>
      </c>
      <c r="T28" s="20">
        <v>7.5</v>
      </c>
      <c r="U28" s="20">
        <v>24</v>
      </c>
      <c r="V28" s="20">
        <v>203</v>
      </c>
      <c r="W28" s="20">
        <v>14</v>
      </c>
      <c r="X28" s="20">
        <v>65</v>
      </c>
      <c r="Y28" s="20">
        <v>46</v>
      </c>
      <c r="Z28" s="20">
        <v>230</v>
      </c>
      <c r="AA28" s="20">
        <v>539</v>
      </c>
      <c r="AB28" s="20">
        <v>9</v>
      </c>
      <c r="AC28" s="19">
        <v>4204</v>
      </c>
      <c r="AD28" s="19"/>
    </row>
    <row r="29" spans="2:30" ht="12.75">
      <c r="B29" s="86" t="s">
        <v>148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87">
        <v>202</v>
      </c>
      <c r="W29" s="19"/>
      <c r="X29" s="87">
        <v>93</v>
      </c>
      <c r="Y29" s="19"/>
      <c r="Z29" s="19"/>
      <c r="AA29" s="19"/>
      <c r="AB29" s="19"/>
      <c r="AC29" s="19"/>
      <c r="AD29" s="19"/>
    </row>
    <row r="30" spans="1:29" s="33" customFormat="1" ht="12.75">
      <c r="A30" s="36"/>
      <c r="B30" s="37" t="s">
        <v>62</v>
      </c>
      <c r="C30" s="38"/>
      <c r="D30" s="38"/>
      <c r="E30" s="38"/>
      <c r="F30" s="38"/>
      <c r="G30" s="38"/>
      <c r="H30" s="38"/>
      <c r="I30" s="38">
        <f>(H27*16+I27)</f>
        <v>3914</v>
      </c>
      <c r="J30" s="38"/>
      <c r="K30" s="38">
        <f>(J27*16+K27)</f>
        <v>2545</v>
      </c>
      <c r="L30" s="38"/>
      <c r="M30" s="38">
        <f>(L27*16+M27)</f>
        <v>1122.75</v>
      </c>
      <c r="N30" s="38"/>
      <c r="O30" s="38"/>
      <c r="P30" s="38"/>
      <c r="Q30" s="38"/>
      <c r="R30" s="38">
        <v>261.25</v>
      </c>
      <c r="S30" s="38"/>
      <c r="T30" s="38">
        <f>(S27*8+T27)</f>
        <v>1831.5</v>
      </c>
      <c r="U30" s="38"/>
      <c r="V30" s="38"/>
      <c r="W30" s="38"/>
      <c r="X30" s="38"/>
      <c r="Y30" s="38"/>
      <c r="Z30" s="38"/>
      <c r="AA30" s="38"/>
      <c r="AB30" s="38">
        <f>(AA27*16+AB27)</f>
        <v>8633</v>
      </c>
      <c r="AC30" s="38"/>
    </row>
    <row r="31" spans="1:29" ht="12.75">
      <c r="A31" s="34"/>
      <c r="B31" s="34" t="s">
        <v>63</v>
      </c>
      <c r="C31" s="35"/>
      <c r="D31" s="35"/>
      <c r="E31" s="35"/>
      <c r="F31" s="35"/>
      <c r="G31" s="35"/>
      <c r="H31" s="35"/>
      <c r="I31" s="35">
        <f>(H28*16+I28)</f>
        <v>3914</v>
      </c>
      <c r="J31" s="35"/>
      <c r="K31" s="35">
        <f>(J28*16+K28)</f>
        <v>2545</v>
      </c>
      <c r="L31" s="35"/>
      <c r="M31" s="35">
        <f>(L28*16+M28)</f>
        <v>1122.75</v>
      </c>
      <c r="N31" s="35"/>
      <c r="O31" s="35"/>
      <c r="P31" s="35"/>
      <c r="Q31" s="35"/>
      <c r="R31" s="35">
        <f>(R28*8)</f>
        <v>261.25</v>
      </c>
      <c r="S31" s="35"/>
      <c r="T31" s="35">
        <f>(S28*8+T28)</f>
        <v>1831.5</v>
      </c>
      <c r="U31" s="35"/>
      <c r="V31" s="35"/>
      <c r="W31" s="35"/>
      <c r="X31" s="35"/>
      <c r="Y31" s="35"/>
      <c r="Z31" s="35"/>
      <c r="AA31" s="35"/>
      <c r="AB31" s="35">
        <f>(AA28*16+AB28)</f>
        <v>8633</v>
      </c>
      <c r="AC31" s="35"/>
    </row>
    <row r="33" spans="2:30" ht="12.75">
      <c r="B33" s="42" t="s">
        <v>64</v>
      </c>
      <c r="C33" s="39" t="s">
        <v>65</v>
      </c>
      <c r="D33" s="39" t="s">
        <v>65</v>
      </c>
      <c r="E33" s="39" t="s">
        <v>65</v>
      </c>
      <c r="F33" s="39" t="s">
        <v>65</v>
      </c>
      <c r="G33" s="39" t="s">
        <v>65</v>
      </c>
      <c r="H33" s="41"/>
      <c r="I33" s="39" t="s">
        <v>65</v>
      </c>
      <c r="J33" s="40"/>
      <c r="K33" s="39" t="s">
        <v>65</v>
      </c>
      <c r="L33" s="41"/>
      <c r="M33" s="39" t="s">
        <v>65</v>
      </c>
      <c r="N33" s="39" t="s">
        <v>65</v>
      </c>
      <c r="O33" s="39" t="s">
        <v>65</v>
      </c>
      <c r="P33" s="39" t="s">
        <v>65</v>
      </c>
      <c r="Q33" s="39" t="s">
        <v>65</v>
      </c>
      <c r="R33" s="39" t="s">
        <v>65</v>
      </c>
      <c r="S33" s="41"/>
      <c r="T33" s="39" t="s">
        <v>65</v>
      </c>
      <c r="U33" s="39" t="s">
        <v>65</v>
      </c>
      <c r="V33" s="39" t="s">
        <v>65</v>
      </c>
      <c r="W33" s="39" t="s">
        <v>65</v>
      </c>
      <c r="X33" s="39" t="s">
        <v>65</v>
      </c>
      <c r="Y33" s="39" t="s">
        <v>65</v>
      </c>
      <c r="Z33" s="39" t="s">
        <v>65</v>
      </c>
      <c r="AA33" s="41"/>
      <c r="AB33" s="39" t="s">
        <v>65</v>
      </c>
      <c r="AC33" s="39" t="s">
        <v>65</v>
      </c>
      <c r="AD33" s="40"/>
    </row>
    <row r="36" spans="1:5" ht="12.75">
      <c r="A36" s="82"/>
      <c r="B36" s="88" t="s">
        <v>147</v>
      </c>
      <c r="C36" s="88"/>
      <c r="D36" s="88"/>
      <c r="E36" s="88"/>
    </row>
    <row r="37" spans="1:8" ht="12.75">
      <c r="A37" s="82"/>
      <c r="B37" s="88" t="s">
        <v>149</v>
      </c>
      <c r="C37" s="88"/>
      <c r="D37" s="88"/>
      <c r="E37" s="88"/>
      <c r="H37" s="88" t="s">
        <v>155</v>
      </c>
    </row>
    <row r="38" spans="1:8" ht="12.75">
      <c r="A38" s="82"/>
      <c r="B38" s="88" t="s">
        <v>146</v>
      </c>
      <c r="C38" s="88"/>
      <c r="D38" s="88"/>
      <c r="E38" s="88"/>
      <c r="H38" s="88" t="s">
        <v>156</v>
      </c>
    </row>
    <row r="39" spans="1:8" ht="12.75">
      <c r="A39" s="82"/>
      <c r="B39" s="88" t="s">
        <v>152</v>
      </c>
      <c r="C39" s="88"/>
      <c r="D39" s="88"/>
      <c r="E39" s="88"/>
      <c r="H39" s="88" t="s">
        <v>157</v>
      </c>
    </row>
    <row r="40" spans="2:5" ht="12.75">
      <c r="B40" s="88" t="s">
        <v>150</v>
      </c>
      <c r="C40" s="89"/>
      <c r="D40" s="90" t="s">
        <v>65</v>
      </c>
      <c r="E40" s="89"/>
    </row>
    <row r="41" spans="2:5" ht="12.75">
      <c r="B41" s="88" t="s">
        <v>153</v>
      </c>
      <c r="C41" s="89"/>
      <c r="D41" s="91"/>
      <c r="E41" s="89"/>
    </row>
    <row r="42" ht="12.75">
      <c r="B42" s="92" t="s">
        <v>145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workbookViewId="0" topLeftCell="A7">
      <selection activeCell="H38" sqref="H38:H41"/>
    </sheetView>
  </sheetViews>
  <sheetFormatPr defaultColWidth="9.140625" defaultRowHeight="12.75"/>
  <cols>
    <col min="1" max="1" width="3.8515625" style="0" customWidth="1"/>
    <col min="2" max="2" width="19.57421875" style="0" customWidth="1"/>
    <col min="3" max="3" width="4.8515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7.28125" style="0" customWidth="1"/>
    <col min="10" max="10" width="6.421875" style="0" customWidth="1"/>
    <col min="11" max="11" width="7.57421875" style="0" customWidth="1"/>
    <col min="12" max="12" width="6.7109375" style="0" customWidth="1"/>
    <col min="13" max="14" width="7.140625" style="0" customWidth="1"/>
    <col min="15" max="15" width="6.2812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9.281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7" width="7.140625" style="0" customWidth="1"/>
    <col min="28" max="28" width="8.8515625" style="0" customWidth="1"/>
    <col min="29" max="29" width="8.57421875" style="0" customWidth="1"/>
    <col min="30" max="30" width="6.7109375" style="0" customWidth="1"/>
  </cols>
  <sheetData>
    <row r="1" spans="1:30" ht="12.75">
      <c r="A1" s="1" t="s">
        <v>66</v>
      </c>
      <c r="B1" s="2" t="s">
        <v>1</v>
      </c>
      <c r="C1" s="3" t="s">
        <v>2</v>
      </c>
      <c r="D1" s="3"/>
      <c r="E1" s="3"/>
      <c r="F1" s="3"/>
      <c r="G1" s="3"/>
      <c r="H1" s="4" t="s">
        <v>3</v>
      </c>
      <c r="I1" s="4"/>
      <c r="J1" s="4"/>
      <c r="K1" s="4"/>
      <c r="L1" s="4"/>
      <c r="M1" s="4"/>
      <c r="N1" s="5" t="s">
        <v>4</v>
      </c>
      <c r="O1" s="5"/>
      <c r="P1" s="3" t="s">
        <v>5</v>
      </c>
      <c r="Q1" s="3"/>
      <c r="R1" s="6" t="s">
        <v>6</v>
      </c>
      <c r="S1" s="6"/>
      <c r="T1" s="6"/>
      <c r="U1" s="7" t="s">
        <v>7</v>
      </c>
      <c r="V1" s="7"/>
      <c r="W1" s="7"/>
      <c r="X1" s="7"/>
      <c r="Y1" s="7"/>
      <c r="Z1" s="7"/>
      <c r="AA1" s="3" t="s">
        <v>8</v>
      </c>
      <c r="AB1" s="3"/>
      <c r="AC1" s="8" t="s">
        <v>9</v>
      </c>
      <c r="AD1" s="9" t="s">
        <v>89</v>
      </c>
    </row>
    <row r="2" spans="1:30" ht="12.75">
      <c r="A2" s="10"/>
      <c r="C2" s="11" t="s">
        <v>13</v>
      </c>
      <c r="D2" s="12" t="s">
        <v>14</v>
      </c>
      <c r="E2" s="12" t="s">
        <v>15</v>
      </c>
      <c r="F2" s="12" t="s">
        <v>16</v>
      </c>
      <c r="G2" s="12" t="s">
        <v>17</v>
      </c>
      <c r="H2" s="12" t="s">
        <v>18</v>
      </c>
      <c r="I2" s="12" t="s">
        <v>19</v>
      </c>
      <c r="J2" s="12" t="s">
        <v>20</v>
      </c>
      <c r="K2" s="12" t="s">
        <v>21</v>
      </c>
      <c r="L2" s="12" t="s">
        <v>22</v>
      </c>
      <c r="M2" s="12" t="s">
        <v>23</v>
      </c>
      <c r="N2" s="12" t="s">
        <v>24</v>
      </c>
      <c r="O2" s="12" t="s">
        <v>25</v>
      </c>
      <c r="P2" s="12" t="s">
        <v>26</v>
      </c>
      <c r="Q2" s="11" t="s">
        <v>27</v>
      </c>
      <c r="R2" s="11" t="s">
        <v>28</v>
      </c>
      <c r="S2" s="12" t="s">
        <v>29</v>
      </c>
      <c r="T2" s="12" t="s">
        <v>30</v>
      </c>
      <c r="U2" s="12" t="s">
        <v>31</v>
      </c>
      <c r="V2" s="12" t="s">
        <v>32</v>
      </c>
      <c r="W2" s="12" t="s">
        <v>33</v>
      </c>
      <c r="X2" s="12" t="s">
        <v>32</v>
      </c>
      <c r="Y2" s="12" t="s">
        <v>34</v>
      </c>
      <c r="Z2" s="12" t="s">
        <v>32</v>
      </c>
      <c r="AA2" s="12" t="s">
        <v>35</v>
      </c>
      <c r="AB2" s="12" t="s">
        <v>36</v>
      </c>
      <c r="AC2" s="12" t="s">
        <v>37</v>
      </c>
      <c r="AD2" s="13" t="s">
        <v>38</v>
      </c>
    </row>
    <row r="3" ht="12.75">
      <c r="A3" s="34"/>
    </row>
    <row r="4" spans="1:30" ht="12.75">
      <c r="A4" s="34">
        <v>1</v>
      </c>
      <c r="B4" s="44" t="s">
        <v>67</v>
      </c>
      <c r="C4" s="45">
        <v>30</v>
      </c>
      <c r="D4" s="45">
        <v>15</v>
      </c>
      <c r="E4" s="45">
        <v>9</v>
      </c>
      <c r="F4" s="45">
        <v>2</v>
      </c>
      <c r="G4" s="45">
        <v>4</v>
      </c>
      <c r="H4" s="49">
        <v>19</v>
      </c>
      <c r="I4" s="49">
        <v>4</v>
      </c>
      <c r="J4" s="49">
        <v>2</v>
      </c>
      <c r="K4" s="49">
        <v>25.5</v>
      </c>
      <c r="L4" s="49">
        <v>1</v>
      </c>
      <c r="M4" s="49">
        <v>4</v>
      </c>
      <c r="N4" s="35">
        <v>18</v>
      </c>
      <c r="O4" s="35">
        <v>8</v>
      </c>
      <c r="P4" s="35">
        <v>400</v>
      </c>
      <c r="Q4" s="35">
        <v>345.5</v>
      </c>
      <c r="R4" s="35">
        <v>18.5</v>
      </c>
      <c r="S4" s="35">
        <v>19</v>
      </c>
      <c r="T4" s="35">
        <v>12</v>
      </c>
      <c r="U4" s="35">
        <v>0.99</v>
      </c>
      <c r="V4" s="35">
        <v>9</v>
      </c>
      <c r="W4" s="35">
        <v>2</v>
      </c>
      <c r="X4" s="35">
        <v>8</v>
      </c>
      <c r="Y4" s="35">
        <v>2</v>
      </c>
      <c r="Z4" s="35">
        <v>7</v>
      </c>
      <c r="AA4" s="51">
        <v>24</v>
      </c>
      <c r="AB4" s="51">
        <v>25</v>
      </c>
      <c r="AC4" s="35">
        <v>0</v>
      </c>
      <c r="AD4" s="35">
        <v>5</v>
      </c>
    </row>
    <row r="5" spans="1:30" ht="12.75">
      <c r="A5" s="34">
        <v>2</v>
      </c>
      <c r="B5" s="44" t="s">
        <v>68</v>
      </c>
      <c r="C5" s="45">
        <v>33</v>
      </c>
      <c r="D5" s="45">
        <v>9</v>
      </c>
      <c r="E5" s="45">
        <v>10</v>
      </c>
      <c r="F5" s="45">
        <v>6</v>
      </c>
      <c r="G5" s="45">
        <v>8</v>
      </c>
      <c r="H5" s="49">
        <v>21</v>
      </c>
      <c r="I5" s="49">
        <v>12</v>
      </c>
      <c r="J5" s="49">
        <v>2</v>
      </c>
      <c r="K5" s="49">
        <v>9.5</v>
      </c>
      <c r="L5" s="49">
        <v>0</v>
      </c>
      <c r="M5" s="49">
        <v>12</v>
      </c>
      <c r="N5" s="35">
        <v>14</v>
      </c>
      <c r="O5" s="35">
        <v>10</v>
      </c>
      <c r="P5" s="35">
        <v>624</v>
      </c>
      <c r="Q5" s="35">
        <v>331</v>
      </c>
      <c r="R5" s="50">
        <v>11.5</v>
      </c>
      <c r="S5" s="50">
        <v>7</v>
      </c>
      <c r="T5" s="50">
        <v>18</v>
      </c>
      <c r="U5" s="35">
        <v>1</v>
      </c>
      <c r="V5" s="35">
        <v>9</v>
      </c>
      <c r="W5" s="35">
        <v>1</v>
      </c>
      <c r="X5" s="35">
        <v>6</v>
      </c>
      <c r="Y5" s="35">
        <v>2</v>
      </c>
      <c r="Z5" s="35">
        <v>10</v>
      </c>
      <c r="AA5" s="51">
        <v>20</v>
      </c>
      <c r="AB5" s="51">
        <v>22</v>
      </c>
      <c r="AC5" s="35">
        <v>0</v>
      </c>
      <c r="AD5" s="35">
        <v>5</v>
      </c>
    </row>
    <row r="6" spans="1:30" ht="12.75">
      <c r="A6" s="34">
        <v>3</v>
      </c>
      <c r="B6" s="44" t="s">
        <v>69</v>
      </c>
      <c r="C6" s="45">
        <v>41</v>
      </c>
      <c r="D6" s="45">
        <v>14</v>
      </c>
      <c r="E6" s="45">
        <v>13</v>
      </c>
      <c r="F6" s="45">
        <v>10</v>
      </c>
      <c r="G6" s="45">
        <v>4</v>
      </c>
      <c r="H6" s="49">
        <v>16</v>
      </c>
      <c r="I6" s="49">
        <v>0</v>
      </c>
      <c r="J6" s="49">
        <v>1</v>
      </c>
      <c r="K6" s="49">
        <v>9</v>
      </c>
      <c r="L6" s="49">
        <v>0</v>
      </c>
      <c r="M6" s="49">
        <v>0</v>
      </c>
      <c r="N6" s="35">
        <v>20</v>
      </c>
      <c r="O6" s="35">
        <v>5</v>
      </c>
      <c r="P6" s="35">
        <v>460</v>
      </c>
      <c r="Q6" s="35">
        <v>204</v>
      </c>
      <c r="R6" s="50">
        <v>19.75</v>
      </c>
      <c r="S6" s="50">
        <v>20</v>
      </c>
      <c r="T6" s="50">
        <v>10</v>
      </c>
      <c r="U6" s="35">
        <v>1</v>
      </c>
      <c r="V6" s="35">
        <v>9</v>
      </c>
      <c r="W6" s="35">
        <v>0</v>
      </c>
      <c r="X6" s="35">
        <v>0</v>
      </c>
      <c r="Y6" s="35">
        <v>3</v>
      </c>
      <c r="Z6" s="35">
        <v>12</v>
      </c>
      <c r="AA6" s="51">
        <v>20</v>
      </c>
      <c r="AB6" s="51">
        <v>44</v>
      </c>
      <c r="AC6" s="35">
        <v>0</v>
      </c>
      <c r="AD6" s="35">
        <v>7</v>
      </c>
    </row>
    <row r="7" spans="1:30" ht="12.75">
      <c r="A7" s="34">
        <v>4</v>
      </c>
      <c r="B7" s="44" t="s">
        <v>70</v>
      </c>
      <c r="C7" s="45">
        <v>66</v>
      </c>
      <c r="D7" s="45">
        <v>22</v>
      </c>
      <c r="E7" s="45">
        <v>25</v>
      </c>
      <c r="F7" s="45">
        <v>10</v>
      </c>
      <c r="G7" s="45">
        <v>9</v>
      </c>
      <c r="H7" s="49">
        <v>9</v>
      </c>
      <c r="I7" s="49">
        <v>0</v>
      </c>
      <c r="J7" s="49">
        <v>3</v>
      </c>
      <c r="K7" s="49">
        <v>44.75</v>
      </c>
      <c r="L7" s="49">
        <v>0</v>
      </c>
      <c r="M7" s="49">
        <v>53.5</v>
      </c>
      <c r="N7" s="35">
        <v>24</v>
      </c>
      <c r="O7" s="35">
        <v>11</v>
      </c>
      <c r="P7" s="35">
        <v>388</v>
      </c>
      <c r="Q7" s="35">
        <v>250</v>
      </c>
      <c r="R7" s="50">
        <v>20.75</v>
      </c>
      <c r="S7" s="50">
        <v>18</v>
      </c>
      <c r="T7" s="50">
        <v>40.75</v>
      </c>
      <c r="U7" s="35">
        <v>2</v>
      </c>
      <c r="V7" s="35">
        <v>18</v>
      </c>
      <c r="W7" s="35">
        <v>0</v>
      </c>
      <c r="X7" s="35">
        <v>0</v>
      </c>
      <c r="Y7" s="35">
        <v>4.99</v>
      </c>
      <c r="Z7" s="35">
        <v>22.99</v>
      </c>
      <c r="AA7" s="51">
        <v>22</v>
      </c>
      <c r="AB7" s="51">
        <v>72</v>
      </c>
      <c r="AC7" s="35">
        <v>0</v>
      </c>
      <c r="AD7" s="35">
        <v>14</v>
      </c>
    </row>
    <row r="8" spans="1:30" ht="12.75">
      <c r="A8" s="34">
        <v>5</v>
      </c>
      <c r="B8" s="44" t="s">
        <v>71</v>
      </c>
      <c r="C8" s="45">
        <v>38</v>
      </c>
      <c r="D8" s="45">
        <v>15</v>
      </c>
      <c r="E8" s="45">
        <v>12</v>
      </c>
      <c r="F8" s="45">
        <v>5</v>
      </c>
      <c r="G8" s="45">
        <v>6</v>
      </c>
      <c r="H8" s="49">
        <v>11</v>
      </c>
      <c r="I8" s="49">
        <v>8</v>
      </c>
      <c r="J8" s="49">
        <v>2</v>
      </c>
      <c r="K8" s="49">
        <v>31</v>
      </c>
      <c r="L8" s="49">
        <v>2</v>
      </c>
      <c r="M8" s="49">
        <v>12</v>
      </c>
      <c r="N8" s="35">
        <v>19</v>
      </c>
      <c r="O8" s="35">
        <v>6</v>
      </c>
      <c r="P8" s="35">
        <v>197</v>
      </c>
      <c r="Q8" s="35">
        <v>150</v>
      </c>
      <c r="R8" s="50">
        <v>12.75</v>
      </c>
      <c r="S8" s="50">
        <v>13</v>
      </c>
      <c r="T8" s="50">
        <v>6</v>
      </c>
      <c r="U8" s="35">
        <v>0.25</v>
      </c>
      <c r="V8" s="35">
        <v>9.25</v>
      </c>
      <c r="W8" s="35">
        <v>1.41</v>
      </c>
      <c r="X8" s="35">
        <v>5.41</v>
      </c>
      <c r="Y8" s="35">
        <v>2.16</v>
      </c>
      <c r="Z8" s="35">
        <v>9.16</v>
      </c>
      <c r="AA8" s="51">
        <v>16</v>
      </c>
      <c r="AB8" s="51">
        <v>56</v>
      </c>
      <c r="AC8" s="35">
        <v>0</v>
      </c>
      <c r="AD8" s="35">
        <v>8</v>
      </c>
    </row>
    <row r="9" spans="1:30" ht="12.75">
      <c r="A9" s="34">
        <v>6</v>
      </c>
      <c r="B9" s="44" t="s">
        <v>72</v>
      </c>
      <c r="C9" s="45">
        <v>33</v>
      </c>
      <c r="D9" s="45">
        <v>9</v>
      </c>
      <c r="E9" s="45">
        <v>14</v>
      </c>
      <c r="F9" s="45">
        <v>4</v>
      </c>
      <c r="G9" s="45">
        <v>6</v>
      </c>
      <c r="H9" s="49">
        <v>7</v>
      </c>
      <c r="I9" s="49">
        <v>22</v>
      </c>
      <c r="J9" s="49">
        <v>0</v>
      </c>
      <c r="K9" s="49">
        <v>47.5</v>
      </c>
      <c r="L9" s="49">
        <v>1</v>
      </c>
      <c r="M9" s="49">
        <v>39.5</v>
      </c>
      <c r="N9" s="35">
        <v>20</v>
      </c>
      <c r="O9" s="35">
        <v>8</v>
      </c>
      <c r="P9" s="35">
        <v>187</v>
      </c>
      <c r="Q9" s="35">
        <v>141</v>
      </c>
      <c r="R9" s="50">
        <v>12</v>
      </c>
      <c r="S9" s="50">
        <v>10</v>
      </c>
      <c r="T9" s="50">
        <v>8</v>
      </c>
      <c r="U9" s="35">
        <v>0</v>
      </c>
      <c r="V9" s="35">
        <v>0</v>
      </c>
      <c r="W9" s="35">
        <v>1</v>
      </c>
      <c r="X9" s="35">
        <v>9</v>
      </c>
      <c r="Y9" s="35">
        <v>1.01</v>
      </c>
      <c r="Z9" s="35">
        <v>9.01</v>
      </c>
      <c r="AA9" s="51">
        <v>14</v>
      </c>
      <c r="AB9" s="51">
        <v>66</v>
      </c>
      <c r="AC9" s="35">
        <v>0</v>
      </c>
      <c r="AD9" s="35">
        <v>10</v>
      </c>
    </row>
    <row r="10" spans="1:30" ht="12.75">
      <c r="A10" s="34">
        <v>7</v>
      </c>
      <c r="B10" s="44" t="s">
        <v>43</v>
      </c>
      <c r="C10" s="45">
        <v>41</v>
      </c>
      <c r="D10" s="45">
        <v>13</v>
      </c>
      <c r="E10" s="45">
        <v>15</v>
      </c>
      <c r="F10" s="45">
        <v>7</v>
      </c>
      <c r="G10" s="45">
        <v>6</v>
      </c>
      <c r="H10" s="49">
        <v>0</v>
      </c>
      <c r="I10" s="49">
        <v>0</v>
      </c>
      <c r="J10" s="49">
        <v>0</v>
      </c>
      <c r="K10" s="49">
        <v>45</v>
      </c>
      <c r="L10" s="49">
        <v>0</v>
      </c>
      <c r="M10" s="49">
        <v>54</v>
      </c>
      <c r="N10" s="35">
        <v>10</v>
      </c>
      <c r="O10" s="35">
        <v>6</v>
      </c>
      <c r="P10" s="35">
        <v>76</v>
      </c>
      <c r="Q10" s="35">
        <v>57.5</v>
      </c>
      <c r="R10" s="50">
        <v>8</v>
      </c>
      <c r="S10" s="50">
        <v>6</v>
      </c>
      <c r="T10" s="50">
        <v>16</v>
      </c>
      <c r="U10" s="35">
        <v>0.75</v>
      </c>
      <c r="V10" s="35">
        <v>7.75</v>
      </c>
      <c r="W10" s="35">
        <v>0.58</v>
      </c>
      <c r="X10" s="35">
        <v>7.58</v>
      </c>
      <c r="Y10" s="35">
        <v>1.83</v>
      </c>
      <c r="Z10" s="35">
        <v>9.83</v>
      </c>
      <c r="AA10" s="51">
        <v>4</v>
      </c>
      <c r="AB10" s="51">
        <v>28.5</v>
      </c>
      <c r="AC10" s="35">
        <v>0</v>
      </c>
      <c r="AD10" s="35">
        <v>11</v>
      </c>
    </row>
    <row r="11" spans="1:30" ht="12.75">
      <c r="A11" s="34">
        <v>8</v>
      </c>
      <c r="B11" s="44" t="s">
        <v>73</v>
      </c>
      <c r="C11" s="45">
        <v>77</v>
      </c>
      <c r="D11" s="45">
        <v>25</v>
      </c>
      <c r="E11" s="45">
        <v>28</v>
      </c>
      <c r="F11" s="45">
        <v>17</v>
      </c>
      <c r="G11" s="45">
        <v>7</v>
      </c>
      <c r="H11" s="49">
        <v>12</v>
      </c>
      <c r="I11" s="49">
        <v>16</v>
      </c>
      <c r="J11" s="49">
        <v>1</v>
      </c>
      <c r="K11" s="49">
        <v>62.25</v>
      </c>
      <c r="L11" s="49">
        <v>8</v>
      </c>
      <c r="M11" s="49">
        <v>97</v>
      </c>
      <c r="N11" s="35">
        <v>25</v>
      </c>
      <c r="O11" s="35">
        <v>11</v>
      </c>
      <c r="P11" s="35">
        <v>318</v>
      </c>
      <c r="Q11" s="35">
        <v>232.5</v>
      </c>
      <c r="R11" s="50">
        <v>24.5</v>
      </c>
      <c r="S11" s="50">
        <v>19</v>
      </c>
      <c r="T11" s="50">
        <v>26</v>
      </c>
      <c r="U11" s="35">
        <v>2</v>
      </c>
      <c r="V11" s="35">
        <v>17</v>
      </c>
      <c r="W11" s="35">
        <v>1</v>
      </c>
      <c r="X11" s="35">
        <v>3</v>
      </c>
      <c r="Y11" s="35">
        <v>3</v>
      </c>
      <c r="Z11" s="35">
        <v>18</v>
      </c>
      <c r="AA11" s="51">
        <v>29</v>
      </c>
      <c r="AB11" s="51">
        <v>71.5</v>
      </c>
      <c r="AC11" s="35">
        <v>0</v>
      </c>
      <c r="AD11" s="35">
        <v>17</v>
      </c>
    </row>
    <row r="12" spans="1:30" ht="12.75">
      <c r="A12" s="34">
        <v>9</v>
      </c>
      <c r="B12" s="44" t="s">
        <v>74</v>
      </c>
      <c r="C12" s="45">
        <v>80</v>
      </c>
      <c r="D12" s="45">
        <v>31</v>
      </c>
      <c r="E12" s="45">
        <v>24</v>
      </c>
      <c r="F12" s="45">
        <v>12</v>
      </c>
      <c r="G12" s="45">
        <v>13</v>
      </c>
      <c r="H12" s="49">
        <v>23</v>
      </c>
      <c r="I12" s="49">
        <v>37</v>
      </c>
      <c r="J12" s="49">
        <v>1</v>
      </c>
      <c r="K12" s="49">
        <v>90</v>
      </c>
      <c r="L12" s="49">
        <v>0</v>
      </c>
      <c r="M12" s="49">
        <v>21</v>
      </c>
      <c r="N12" s="35">
        <v>41</v>
      </c>
      <c r="O12" s="35">
        <v>14</v>
      </c>
      <c r="P12" s="35">
        <v>504</v>
      </c>
      <c r="Q12" s="35">
        <v>333</v>
      </c>
      <c r="R12" s="50">
        <v>28.75</v>
      </c>
      <c r="S12" s="50">
        <v>13</v>
      </c>
      <c r="T12" s="50">
        <v>34</v>
      </c>
      <c r="U12" s="35">
        <v>1.8</v>
      </c>
      <c r="V12" s="35">
        <v>15.833333333333334</v>
      </c>
      <c r="W12" s="35">
        <v>1.5</v>
      </c>
      <c r="X12" s="35">
        <v>6.5</v>
      </c>
      <c r="Y12" s="35">
        <v>2.99</v>
      </c>
      <c r="Z12" s="35">
        <v>18.99</v>
      </c>
      <c r="AA12" s="51">
        <v>24</v>
      </c>
      <c r="AB12" s="51">
        <v>121</v>
      </c>
      <c r="AC12" s="35">
        <v>0</v>
      </c>
      <c r="AD12" s="35">
        <v>15</v>
      </c>
    </row>
    <row r="13" spans="1:30" ht="12.75">
      <c r="A13" s="34">
        <v>10</v>
      </c>
      <c r="B13" s="44" t="s">
        <v>75</v>
      </c>
      <c r="C13" s="45">
        <v>11</v>
      </c>
      <c r="D13" s="45">
        <v>4</v>
      </c>
      <c r="E13" s="45">
        <v>4</v>
      </c>
      <c r="F13" s="45">
        <v>2</v>
      </c>
      <c r="G13" s="45">
        <v>1</v>
      </c>
      <c r="H13" s="49">
        <v>6</v>
      </c>
      <c r="I13" s="49">
        <v>0</v>
      </c>
      <c r="J13" s="49">
        <v>0</v>
      </c>
      <c r="K13" s="49">
        <v>2.5</v>
      </c>
      <c r="L13" s="49">
        <v>2</v>
      </c>
      <c r="M13" s="49">
        <v>0</v>
      </c>
      <c r="N13" s="35">
        <v>4</v>
      </c>
      <c r="O13" s="35">
        <v>2</v>
      </c>
      <c r="P13" s="35">
        <v>60</v>
      </c>
      <c r="Q13" s="35">
        <v>42</v>
      </c>
      <c r="R13" s="50">
        <v>2</v>
      </c>
      <c r="S13" s="50">
        <v>2</v>
      </c>
      <c r="T13" s="50">
        <v>0</v>
      </c>
      <c r="U13" s="35"/>
      <c r="V13" s="35">
        <v>2.26</v>
      </c>
      <c r="W13" s="35">
        <v>0.5</v>
      </c>
      <c r="X13" s="35">
        <v>0.5</v>
      </c>
      <c r="Y13" s="35">
        <v>1</v>
      </c>
      <c r="Z13" s="35">
        <v>3</v>
      </c>
      <c r="AA13" s="51">
        <v>4</v>
      </c>
      <c r="AB13" s="51">
        <v>16</v>
      </c>
      <c r="AC13" s="35">
        <v>0</v>
      </c>
      <c r="AD13" s="35">
        <v>2</v>
      </c>
    </row>
    <row r="14" spans="1:30" ht="12.75">
      <c r="A14" s="34">
        <v>11</v>
      </c>
      <c r="B14" s="44" t="s">
        <v>76</v>
      </c>
      <c r="C14" s="45">
        <v>73</v>
      </c>
      <c r="D14" s="45">
        <v>23</v>
      </c>
      <c r="E14" s="45">
        <v>25</v>
      </c>
      <c r="F14" s="45">
        <v>16</v>
      </c>
      <c r="G14" s="45">
        <v>9</v>
      </c>
      <c r="H14" s="49">
        <v>23</v>
      </c>
      <c r="I14" s="49">
        <v>29.33</v>
      </c>
      <c r="J14" s="49">
        <v>0</v>
      </c>
      <c r="K14" s="49">
        <v>61.5</v>
      </c>
      <c r="L14" s="49">
        <v>0</v>
      </c>
      <c r="M14" s="49">
        <v>6</v>
      </c>
      <c r="N14" s="35">
        <v>29.99</v>
      </c>
      <c r="O14" s="35">
        <v>14</v>
      </c>
      <c r="P14" s="35">
        <v>376</v>
      </c>
      <c r="Q14" s="35">
        <v>202.5</v>
      </c>
      <c r="R14" s="50">
        <v>19</v>
      </c>
      <c r="S14" s="50">
        <v>6</v>
      </c>
      <c r="T14" s="50">
        <v>45.5</v>
      </c>
      <c r="U14" s="35">
        <v>2.07</v>
      </c>
      <c r="V14" s="35">
        <v>15</v>
      </c>
      <c r="W14" s="35">
        <v>1.01</v>
      </c>
      <c r="X14" s="35">
        <v>5.01</v>
      </c>
      <c r="Y14" s="35">
        <v>4</v>
      </c>
      <c r="Z14" s="35">
        <v>16</v>
      </c>
      <c r="AA14" s="51">
        <v>14</v>
      </c>
      <c r="AB14" s="51">
        <v>118.5</v>
      </c>
      <c r="AC14" s="35">
        <v>0</v>
      </c>
      <c r="AD14" s="35">
        <v>19</v>
      </c>
    </row>
    <row r="15" spans="1:30" ht="12.75">
      <c r="A15" s="34">
        <v>12</v>
      </c>
      <c r="B15" s="44" t="s">
        <v>77</v>
      </c>
      <c r="C15" s="45">
        <v>87</v>
      </c>
      <c r="D15" s="45">
        <v>31</v>
      </c>
      <c r="E15" s="45">
        <v>31</v>
      </c>
      <c r="F15" s="45">
        <v>12</v>
      </c>
      <c r="G15" s="45">
        <v>13</v>
      </c>
      <c r="H15" s="49">
        <v>27</v>
      </c>
      <c r="I15" s="49">
        <v>8</v>
      </c>
      <c r="J15" s="49">
        <v>4</v>
      </c>
      <c r="K15" s="49">
        <v>71.5</v>
      </c>
      <c r="L15" s="49">
        <v>0</v>
      </c>
      <c r="M15" s="49">
        <v>25</v>
      </c>
      <c r="N15" s="35">
        <v>35</v>
      </c>
      <c r="O15" s="35">
        <v>8</v>
      </c>
      <c r="P15" s="35">
        <v>635</v>
      </c>
      <c r="Q15" s="35">
        <v>425.25</v>
      </c>
      <c r="R15" s="50">
        <v>27.75</v>
      </c>
      <c r="S15" s="50">
        <v>24</v>
      </c>
      <c r="T15" s="50">
        <v>45.5</v>
      </c>
      <c r="U15" s="35">
        <v>3.01</v>
      </c>
      <c r="V15" s="35">
        <v>27</v>
      </c>
      <c r="W15" s="35">
        <v>0</v>
      </c>
      <c r="X15" s="35">
        <v>0</v>
      </c>
      <c r="Y15" s="35">
        <v>6.99</v>
      </c>
      <c r="Z15" s="35">
        <v>32.99</v>
      </c>
      <c r="AA15" s="51">
        <v>36</v>
      </c>
      <c r="AB15" s="51">
        <v>112</v>
      </c>
      <c r="AC15" s="35">
        <v>0</v>
      </c>
      <c r="AD15" s="35">
        <v>20</v>
      </c>
    </row>
    <row r="16" spans="1:30" ht="12.75">
      <c r="A16" s="34">
        <v>13</v>
      </c>
      <c r="B16" s="44" t="s">
        <v>78</v>
      </c>
      <c r="C16" s="45">
        <v>103</v>
      </c>
      <c r="D16" s="45">
        <v>32</v>
      </c>
      <c r="E16" s="45">
        <v>36</v>
      </c>
      <c r="F16" s="45">
        <v>20</v>
      </c>
      <c r="G16" s="45">
        <v>15</v>
      </c>
      <c r="H16" s="49">
        <v>8</v>
      </c>
      <c r="I16" s="49">
        <v>10</v>
      </c>
      <c r="J16" s="49">
        <v>3</v>
      </c>
      <c r="K16" s="49">
        <v>97.75</v>
      </c>
      <c r="L16" s="49">
        <v>5</v>
      </c>
      <c r="M16" s="49">
        <v>117</v>
      </c>
      <c r="N16" s="35">
        <v>52.99</v>
      </c>
      <c r="O16" s="35">
        <v>13</v>
      </c>
      <c r="P16" s="35">
        <v>664</v>
      </c>
      <c r="Q16" s="35">
        <v>419</v>
      </c>
      <c r="R16" s="50">
        <v>34.75</v>
      </c>
      <c r="S16" s="50">
        <v>24</v>
      </c>
      <c r="T16" s="50">
        <v>24</v>
      </c>
      <c r="U16" s="35">
        <v>3.0282999999999993</v>
      </c>
      <c r="V16" s="35">
        <v>26</v>
      </c>
      <c r="W16" s="35">
        <v>3.99</v>
      </c>
      <c r="X16" s="35">
        <v>25</v>
      </c>
      <c r="Y16" s="35">
        <v>8.98</v>
      </c>
      <c r="Z16" s="35">
        <v>32.98</v>
      </c>
      <c r="AA16" s="51">
        <v>42</v>
      </c>
      <c r="AB16" s="51">
        <v>123</v>
      </c>
      <c r="AC16" s="35">
        <v>0</v>
      </c>
      <c r="AD16" s="35">
        <v>19</v>
      </c>
    </row>
    <row r="17" spans="1:30" ht="12.75">
      <c r="A17" s="34">
        <v>14</v>
      </c>
      <c r="B17" s="44" t="s">
        <v>79</v>
      </c>
      <c r="C17" s="45">
        <v>76</v>
      </c>
      <c r="D17" s="45">
        <v>33</v>
      </c>
      <c r="E17" s="45">
        <v>26</v>
      </c>
      <c r="F17" s="45">
        <v>10</v>
      </c>
      <c r="G17" s="45">
        <v>7</v>
      </c>
      <c r="H17" s="49">
        <v>26</v>
      </c>
      <c r="I17" s="49">
        <v>16</v>
      </c>
      <c r="J17" s="49">
        <v>5</v>
      </c>
      <c r="K17" s="49">
        <v>34.5</v>
      </c>
      <c r="L17" s="49">
        <v>0</v>
      </c>
      <c r="M17" s="49">
        <v>20</v>
      </c>
      <c r="N17" s="35">
        <v>44</v>
      </c>
      <c r="O17" s="35">
        <v>14</v>
      </c>
      <c r="P17" s="35">
        <v>593.5</v>
      </c>
      <c r="Q17" s="35">
        <v>466</v>
      </c>
      <c r="R17" s="50">
        <v>33</v>
      </c>
      <c r="S17" s="50">
        <v>42</v>
      </c>
      <c r="T17" s="50">
        <v>4</v>
      </c>
      <c r="U17" s="35">
        <v>2.99</v>
      </c>
      <c r="V17" s="35">
        <v>26.99</v>
      </c>
      <c r="W17" s="35">
        <v>0</v>
      </c>
      <c r="X17" s="35">
        <v>0</v>
      </c>
      <c r="Y17" s="35">
        <v>5</v>
      </c>
      <c r="Z17" s="35">
        <v>29</v>
      </c>
      <c r="AA17" s="51">
        <v>46</v>
      </c>
      <c r="AB17" s="51">
        <v>54</v>
      </c>
      <c r="AC17" s="35">
        <v>0</v>
      </c>
      <c r="AD17" s="35">
        <v>13</v>
      </c>
    </row>
    <row r="18" spans="1:30" ht="12.75">
      <c r="A18" s="34">
        <v>15</v>
      </c>
      <c r="B18" s="44" t="s">
        <v>80</v>
      </c>
      <c r="C18" s="45">
        <v>68</v>
      </c>
      <c r="D18" s="45">
        <v>24</v>
      </c>
      <c r="E18" s="45">
        <v>24</v>
      </c>
      <c r="F18" s="45">
        <v>10</v>
      </c>
      <c r="G18" s="45">
        <v>10</v>
      </c>
      <c r="H18" s="49">
        <v>20</v>
      </c>
      <c r="I18" s="49">
        <v>16</v>
      </c>
      <c r="J18" s="49">
        <v>0</v>
      </c>
      <c r="K18" s="49">
        <v>84</v>
      </c>
      <c r="L18" s="49">
        <v>2</v>
      </c>
      <c r="M18" s="49">
        <v>43</v>
      </c>
      <c r="N18" s="35">
        <v>25</v>
      </c>
      <c r="O18" s="35">
        <v>10</v>
      </c>
      <c r="P18" s="35">
        <v>426</v>
      </c>
      <c r="Q18" s="35">
        <v>326.5</v>
      </c>
      <c r="R18" s="50">
        <v>19.75</v>
      </c>
      <c r="S18" s="50">
        <v>16</v>
      </c>
      <c r="T18" s="50">
        <v>30</v>
      </c>
      <c r="U18" s="35">
        <v>1.01</v>
      </c>
      <c r="V18" s="35">
        <v>10</v>
      </c>
      <c r="W18" s="35">
        <v>2</v>
      </c>
      <c r="X18" s="35">
        <v>13</v>
      </c>
      <c r="Y18" s="35">
        <v>2</v>
      </c>
      <c r="Z18" s="35">
        <v>15</v>
      </c>
      <c r="AA18" s="51">
        <v>33</v>
      </c>
      <c r="AB18" s="51">
        <v>114</v>
      </c>
      <c r="AC18" s="35">
        <v>0</v>
      </c>
      <c r="AD18" s="35">
        <v>17</v>
      </c>
    </row>
    <row r="19" spans="1:30" ht="12.75">
      <c r="A19" s="34">
        <v>16</v>
      </c>
      <c r="B19" s="44" t="s">
        <v>81</v>
      </c>
      <c r="C19" s="45">
        <v>58</v>
      </c>
      <c r="D19" s="45">
        <v>21</v>
      </c>
      <c r="E19" s="45">
        <v>20</v>
      </c>
      <c r="F19" s="45">
        <v>6</v>
      </c>
      <c r="G19" s="45">
        <v>11</v>
      </c>
      <c r="H19" s="49">
        <v>0</v>
      </c>
      <c r="I19" s="49">
        <v>8</v>
      </c>
      <c r="J19" s="49">
        <v>0</v>
      </c>
      <c r="K19" s="49">
        <v>122</v>
      </c>
      <c r="L19" s="49">
        <v>2</v>
      </c>
      <c r="M19" s="49">
        <v>56.5</v>
      </c>
      <c r="N19" s="35">
        <v>23</v>
      </c>
      <c r="O19" s="35">
        <v>8</v>
      </c>
      <c r="P19" s="35">
        <v>261</v>
      </c>
      <c r="Q19" s="35">
        <v>206</v>
      </c>
      <c r="R19" s="50">
        <v>18</v>
      </c>
      <c r="S19" s="50">
        <v>11</v>
      </c>
      <c r="T19" s="50">
        <v>24</v>
      </c>
      <c r="U19" s="35">
        <v>2.01</v>
      </c>
      <c r="V19" s="35">
        <v>18.01</v>
      </c>
      <c r="W19" s="35">
        <v>0</v>
      </c>
      <c r="X19" s="35">
        <v>0</v>
      </c>
      <c r="Y19" s="35">
        <v>2.99</v>
      </c>
      <c r="Z19" s="35">
        <v>14.99</v>
      </c>
      <c r="AA19" s="51">
        <v>36</v>
      </c>
      <c r="AB19" s="51">
        <v>74</v>
      </c>
      <c r="AC19" s="35">
        <v>0</v>
      </c>
      <c r="AD19" s="35">
        <v>15</v>
      </c>
    </row>
    <row r="20" spans="1:30" ht="12.75">
      <c r="A20" s="34">
        <v>17</v>
      </c>
      <c r="B20" s="44" t="s">
        <v>82</v>
      </c>
      <c r="C20" s="45">
        <v>84</v>
      </c>
      <c r="D20" s="45">
        <v>31</v>
      </c>
      <c r="E20" s="45">
        <v>24</v>
      </c>
      <c r="F20" s="45">
        <v>10</v>
      </c>
      <c r="G20" s="45">
        <v>19</v>
      </c>
      <c r="H20" s="49">
        <v>0</v>
      </c>
      <c r="I20" s="49">
        <v>1</v>
      </c>
      <c r="J20" s="49">
        <v>7</v>
      </c>
      <c r="K20" s="49">
        <v>102.5</v>
      </c>
      <c r="L20" s="49">
        <v>0</v>
      </c>
      <c r="M20" s="49">
        <v>29</v>
      </c>
      <c r="N20" s="35">
        <v>39.5</v>
      </c>
      <c r="O20" s="35">
        <v>6</v>
      </c>
      <c r="P20" s="35">
        <v>494</v>
      </c>
      <c r="Q20" s="35">
        <v>316</v>
      </c>
      <c r="R20" s="50">
        <v>25</v>
      </c>
      <c r="S20" s="50">
        <v>19</v>
      </c>
      <c r="T20" s="50">
        <v>53.25</v>
      </c>
      <c r="U20" s="35">
        <v>3.0021999999999998</v>
      </c>
      <c r="V20" s="35">
        <v>26.002199999999995</v>
      </c>
      <c r="W20" s="35">
        <v>0</v>
      </c>
      <c r="X20" s="35">
        <v>0</v>
      </c>
      <c r="Y20" s="35">
        <v>3.99</v>
      </c>
      <c r="Z20" s="35">
        <v>27.99</v>
      </c>
      <c r="AA20" s="51">
        <v>54</v>
      </c>
      <c r="AB20" s="51">
        <v>75</v>
      </c>
      <c r="AC20" s="35">
        <v>0</v>
      </c>
      <c r="AD20" s="35">
        <v>19</v>
      </c>
    </row>
    <row r="21" spans="1:30" ht="12.75">
      <c r="A21" s="34">
        <v>18</v>
      </c>
      <c r="B21" s="44" t="s">
        <v>83</v>
      </c>
      <c r="C21" s="45">
        <v>124</v>
      </c>
      <c r="D21" s="45">
        <v>41</v>
      </c>
      <c r="E21" s="45">
        <v>49</v>
      </c>
      <c r="F21" s="45">
        <v>13</v>
      </c>
      <c r="G21" s="45">
        <v>21</v>
      </c>
      <c r="H21" s="49">
        <v>5</v>
      </c>
      <c r="I21" s="49">
        <v>0</v>
      </c>
      <c r="J21" s="49">
        <v>11</v>
      </c>
      <c r="K21" s="49">
        <v>172.5</v>
      </c>
      <c r="L21" s="49">
        <v>10</v>
      </c>
      <c r="M21" s="49">
        <v>141.75</v>
      </c>
      <c r="N21" s="35">
        <v>48</v>
      </c>
      <c r="O21" s="35">
        <v>6.99</v>
      </c>
      <c r="P21" s="35">
        <v>571.5</v>
      </c>
      <c r="Q21" s="35">
        <v>592</v>
      </c>
      <c r="R21" s="50">
        <v>45</v>
      </c>
      <c r="S21" s="50">
        <v>42</v>
      </c>
      <c r="T21" s="50">
        <v>64</v>
      </c>
      <c r="U21" s="35">
        <v>3</v>
      </c>
      <c r="V21" s="35">
        <v>37</v>
      </c>
      <c r="W21" s="35">
        <v>6</v>
      </c>
      <c r="X21" s="35">
        <v>40</v>
      </c>
      <c r="Y21" s="35">
        <v>0</v>
      </c>
      <c r="Z21" s="35">
        <v>0</v>
      </c>
      <c r="AA21" s="51">
        <v>78</v>
      </c>
      <c r="AB21" s="51">
        <v>160.5</v>
      </c>
      <c r="AC21" s="35">
        <v>1800</v>
      </c>
      <c r="AD21" s="35">
        <v>29</v>
      </c>
    </row>
    <row r="22" spans="1:30" ht="12.75">
      <c r="A22" s="34">
        <v>19</v>
      </c>
      <c r="B22" s="44" t="s">
        <v>84</v>
      </c>
      <c r="C22" s="45">
        <v>15</v>
      </c>
      <c r="D22" s="45">
        <v>4</v>
      </c>
      <c r="E22" s="45">
        <v>4</v>
      </c>
      <c r="F22" s="45">
        <v>2</v>
      </c>
      <c r="G22" s="45">
        <v>5</v>
      </c>
      <c r="H22" s="49">
        <v>0</v>
      </c>
      <c r="I22" s="49">
        <v>0</v>
      </c>
      <c r="J22" s="49">
        <v>0</v>
      </c>
      <c r="K22" s="49">
        <v>2.5</v>
      </c>
      <c r="L22" s="49">
        <v>2</v>
      </c>
      <c r="M22" s="49">
        <v>16</v>
      </c>
      <c r="N22" s="35">
        <v>2.99</v>
      </c>
      <c r="O22" s="35">
        <v>0</v>
      </c>
      <c r="P22" s="35">
        <v>4</v>
      </c>
      <c r="Q22" s="35">
        <v>8.5</v>
      </c>
      <c r="R22" s="50">
        <v>2</v>
      </c>
      <c r="S22" s="50">
        <v>2</v>
      </c>
      <c r="T22" s="50">
        <v>3</v>
      </c>
      <c r="U22" s="35">
        <v>0</v>
      </c>
      <c r="V22" s="35">
        <v>2</v>
      </c>
      <c r="W22" s="35">
        <v>0</v>
      </c>
      <c r="X22" s="35">
        <v>2</v>
      </c>
      <c r="Y22" s="35">
        <v>0</v>
      </c>
      <c r="Z22" s="35">
        <v>0</v>
      </c>
      <c r="AA22" s="51">
        <v>0</v>
      </c>
      <c r="AB22" s="51">
        <v>26</v>
      </c>
      <c r="AC22" s="35">
        <v>0</v>
      </c>
      <c r="AD22" s="35">
        <v>4</v>
      </c>
    </row>
    <row r="23" spans="1:30" ht="12.75">
      <c r="A23" s="34">
        <v>20</v>
      </c>
      <c r="B23" s="44" t="s">
        <v>85</v>
      </c>
      <c r="C23" s="45">
        <v>19</v>
      </c>
      <c r="D23" s="45">
        <v>7</v>
      </c>
      <c r="E23" s="45">
        <v>9</v>
      </c>
      <c r="F23" s="45">
        <v>3</v>
      </c>
      <c r="G23" s="45">
        <v>0</v>
      </c>
      <c r="H23" s="49">
        <v>12</v>
      </c>
      <c r="I23" s="49">
        <v>0</v>
      </c>
      <c r="J23" s="49">
        <v>2</v>
      </c>
      <c r="K23" s="49">
        <v>8</v>
      </c>
      <c r="L23" s="49">
        <v>6</v>
      </c>
      <c r="M23" s="49">
        <v>0</v>
      </c>
      <c r="N23" s="35">
        <v>10</v>
      </c>
      <c r="O23" s="35">
        <v>5</v>
      </c>
      <c r="P23" s="35">
        <v>439</v>
      </c>
      <c r="Q23" s="35">
        <v>215</v>
      </c>
      <c r="R23" s="50">
        <v>9.5</v>
      </c>
      <c r="S23" s="50">
        <v>9</v>
      </c>
      <c r="T23" s="50">
        <v>2</v>
      </c>
      <c r="U23" s="35">
        <v>1</v>
      </c>
      <c r="V23" s="35">
        <v>6</v>
      </c>
      <c r="W23" s="35">
        <v>0</v>
      </c>
      <c r="X23" s="35">
        <v>0</v>
      </c>
      <c r="Y23" s="35">
        <v>1</v>
      </c>
      <c r="Z23" s="35">
        <v>5</v>
      </c>
      <c r="AA23" s="51">
        <v>24</v>
      </c>
      <c r="AB23" s="51">
        <v>13</v>
      </c>
      <c r="AC23" s="35">
        <v>0</v>
      </c>
      <c r="AD23" s="35">
        <v>2</v>
      </c>
    </row>
    <row r="24" spans="1:30" ht="12.75">
      <c r="A24" s="34">
        <v>21</v>
      </c>
      <c r="B24" s="44" t="s">
        <v>86</v>
      </c>
      <c r="C24" s="45">
        <v>55</v>
      </c>
      <c r="D24" s="45">
        <v>16</v>
      </c>
      <c r="E24" s="45">
        <v>17</v>
      </c>
      <c r="F24" s="45">
        <v>13</v>
      </c>
      <c r="G24" s="45">
        <v>9</v>
      </c>
      <c r="H24" s="49">
        <v>21</v>
      </c>
      <c r="I24" s="49">
        <v>16</v>
      </c>
      <c r="J24" s="49">
        <v>0</v>
      </c>
      <c r="K24" s="49">
        <v>41.75</v>
      </c>
      <c r="L24" s="49">
        <v>4</v>
      </c>
      <c r="M24" s="49">
        <v>24</v>
      </c>
      <c r="N24" s="35">
        <v>21.5</v>
      </c>
      <c r="O24" s="35">
        <v>8</v>
      </c>
      <c r="P24" s="35">
        <v>319.5</v>
      </c>
      <c r="Q24" s="35">
        <v>181.5</v>
      </c>
      <c r="R24" s="50">
        <v>20.625</v>
      </c>
      <c r="S24" s="50">
        <v>13</v>
      </c>
      <c r="T24" s="50">
        <v>20.5</v>
      </c>
      <c r="U24" s="35">
        <v>1</v>
      </c>
      <c r="V24" s="35">
        <v>9</v>
      </c>
      <c r="W24" s="35">
        <v>0</v>
      </c>
      <c r="X24" s="35">
        <v>0</v>
      </c>
      <c r="Y24" s="35">
        <v>2</v>
      </c>
      <c r="Z24" s="35">
        <v>12</v>
      </c>
      <c r="AA24" s="51">
        <v>23</v>
      </c>
      <c r="AB24" s="51">
        <v>63.5</v>
      </c>
      <c r="AC24" s="35">
        <v>0</v>
      </c>
      <c r="AD24" s="35">
        <v>12</v>
      </c>
    </row>
    <row r="25" spans="1:30" ht="12.75">
      <c r="A25" s="34">
        <v>22</v>
      </c>
      <c r="B25" s="44" t="s">
        <v>87</v>
      </c>
      <c r="C25" s="45">
        <v>16</v>
      </c>
      <c r="D25" s="45">
        <v>5</v>
      </c>
      <c r="E25" s="45">
        <v>6</v>
      </c>
      <c r="F25" s="45">
        <v>3</v>
      </c>
      <c r="G25" s="45">
        <v>2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35">
        <v>0</v>
      </c>
      <c r="O25" s="35">
        <v>0</v>
      </c>
      <c r="P25" s="35">
        <v>0</v>
      </c>
      <c r="Q25" s="35">
        <v>0</v>
      </c>
      <c r="R25" s="50">
        <v>0</v>
      </c>
      <c r="S25" s="50">
        <v>0</v>
      </c>
      <c r="T25" s="50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51">
        <v>0</v>
      </c>
      <c r="AB25" s="51">
        <v>0</v>
      </c>
      <c r="AC25" s="35">
        <v>0</v>
      </c>
      <c r="AD25" s="35">
        <v>1</v>
      </c>
    </row>
    <row r="26" spans="1:30" ht="12.75">
      <c r="A26" s="34">
        <v>23</v>
      </c>
      <c r="B26" s="44" t="s">
        <v>88</v>
      </c>
      <c r="C26" s="45">
        <v>28</v>
      </c>
      <c r="D26" s="45">
        <v>6</v>
      </c>
      <c r="E26" s="45">
        <v>10</v>
      </c>
      <c r="F26" s="45">
        <v>3</v>
      </c>
      <c r="G26" s="45">
        <v>9</v>
      </c>
      <c r="H26" s="49">
        <v>0</v>
      </c>
      <c r="I26" s="49">
        <v>0</v>
      </c>
      <c r="J26" s="49">
        <v>0</v>
      </c>
      <c r="K26" s="49">
        <v>24</v>
      </c>
      <c r="L26" s="49">
        <v>8</v>
      </c>
      <c r="M26" s="49">
        <v>32</v>
      </c>
      <c r="N26" s="35">
        <v>8</v>
      </c>
      <c r="O26" s="35">
        <v>4</v>
      </c>
      <c r="P26" s="35">
        <v>37</v>
      </c>
      <c r="Q26" s="35">
        <v>93</v>
      </c>
      <c r="R26" s="50">
        <v>13</v>
      </c>
      <c r="S26" s="50">
        <v>11</v>
      </c>
      <c r="T26" s="50">
        <v>10.5</v>
      </c>
      <c r="U26" s="35">
        <v>0</v>
      </c>
      <c r="V26" s="35">
        <v>3</v>
      </c>
      <c r="W26" s="35">
        <v>0</v>
      </c>
      <c r="X26" s="35">
        <v>3</v>
      </c>
      <c r="Y26" s="35">
        <v>1</v>
      </c>
      <c r="Z26" s="35">
        <v>5</v>
      </c>
      <c r="AA26" s="51">
        <v>15</v>
      </c>
      <c r="AB26" s="51">
        <v>27.5</v>
      </c>
      <c r="AC26" s="35">
        <v>0</v>
      </c>
      <c r="AD26" s="35">
        <v>6</v>
      </c>
    </row>
    <row r="27" spans="2:31" ht="12.75">
      <c r="B27" s="44"/>
      <c r="C27" s="45"/>
      <c r="D27" s="45"/>
      <c r="E27" s="45"/>
      <c r="F27" s="45"/>
      <c r="G27" s="4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2:31" s="33" customFormat="1" ht="12.75">
      <c r="B28" s="47" t="s">
        <v>60</v>
      </c>
      <c r="C28" s="48">
        <f aca="true" t="shared" si="0" ref="C28:AD28">SUM(C4:C27)</f>
        <v>1256</v>
      </c>
      <c r="D28" s="48">
        <f t="shared" si="0"/>
        <v>431</v>
      </c>
      <c r="E28" s="48">
        <f t="shared" si="0"/>
        <v>435</v>
      </c>
      <c r="F28" s="48">
        <f t="shared" si="0"/>
        <v>196</v>
      </c>
      <c r="G28" s="48">
        <f t="shared" si="0"/>
        <v>194</v>
      </c>
      <c r="H28" s="38">
        <f t="shared" si="0"/>
        <v>266</v>
      </c>
      <c r="I28" s="38">
        <f t="shared" si="0"/>
        <v>203.32999999999998</v>
      </c>
      <c r="J28" s="38">
        <f t="shared" si="0"/>
        <v>44</v>
      </c>
      <c r="K28" s="38">
        <f t="shared" si="0"/>
        <v>1189.5</v>
      </c>
      <c r="L28" s="38">
        <f t="shared" si="0"/>
        <v>53</v>
      </c>
      <c r="M28" s="38">
        <f t="shared" si="0"/>
        <v>803.25</v>
      </c>
      <c r="N28" s="38">
        <f t="shared" si="0"/>
        <v>534.97</v>
      </c>
      <c r="O28" s="38">
        <f t="shared" si="0"/>
        <v>177.99</v>
      </c>
      <c r="P28" s="38">
        <f t="shared" si="0"/>
        <v>8034.5</v>
      </c>
      <c r="Q28" s="38">
        <f t="shared" si="0"/>
        <v>5537.75</v>
      </c>
      <c r="R28" s="38">
        <f>SUM(R4:R27)</f>
        <v>425.875</v>
      </c>
      <c r="S28" s="38">
        <f t="shared" si="0"/>
        <v>346</v>
      </c>
      <c r="T28" s="38">
        <f t="shared" si="0"/>
        <v>497</v>
      </c>
      <c r="U28" s="38">
        <f t="shared" si="0"/>
        <v>31.910500000000003</v>
      </c>
      <c r="V28" s="38">
        <f t="shared" si="0"/>
        <v>303.0955333333333</v>
      </c>
      <c r="W28" s="38">
        <f t="shared" si="0"/>
        <v>21.990000000000002</v>
      </c>
      <c r="X28" s="38">
        <f t="shared" si="0"/>
        <v>134</v>
      </c>
      <c r="Y28" s="38">
        <f t="shared" si="0"/>
        <v>61.93000000000001</v>
      </c>
      <c r="Z28" s="38">
        <f t="shared" si="0"/>
        <v>310.93</v>
      </c>
      <c r="AA28" s="38">
        <f t="shared" si="0"/>
        <v>578</v>
      </c>
      <c r="AB28" s="38">
        <f t="shared" si="0"/>
        <v>1483</v>
      </c>
      <c r="AC28" s="38">
        <f t="shared" si="0"/>
        <v>1800</v>
      </c>
      <c r="AD28" s="38">
        <f t="shared" si="0"/>
        <v>270</v>
      </c>
      <c r="AE28" s="38"/>
    </row>
    <row r="29" spans="2:31" ht="12.75">
      <c r="B29" s="44" t="s">
        <v>90</v>
      </c>
      <c r="C29" s="34">
        <v>1256</v>
      </c>
      <c r="D29" s="34">
        <v>431</v>
      </c>
      <c r="E29" s="34">
        <v>435</v>
      </c>
      <c r="F29" s="34">
        <v>196</v>
      </c>
      <c r="G29" s="34">
        <v>194</v>
      </c>
      <c r="H29" s="35">
        <v>278</v>
      </c>
      <c r="I29" s="35">
        <v>11.333</v>
      </c>
      <c r="J29" s="35">
        <v>118</v>
      </c>
      <c r="K29" s="83">
        <v>6</v>
      </c>
      <c r="L29" s="35">
        <v>103</v>
      </c>
      <c r="M29" s="35">
        <v>3.25</v>
      </c>
      <c r="N29" s="35">
        <v>535</v>
      </c>
      <c r="O29" s="35">
        <v>178</v>
      </c>
      <c r="P29" s="35">
        <v>8034</v>
      </c>
      <c r="Q29" s="35">
        <v>5537</v>
      </c>
      <c r="R29" s="78">
        <v>53.234375</v>
      </c>
      <c r="S29" s="35">
        <v>408</v>
      </c>
      <c r="T29" s="35">
        <v>1</v>
      </c>
      <c r="U29" s="35">
        <v>32</v>
      </c>
      <c r="V29" s="35">
        <v>293</v>
      </c>
      <c r="W29" s="35">
        <v>22</v>
      </c>
      <c r="X29" s="35">
        <v>134</v>
      </c>
      <c r="Y29" s="35">
        <v>61</v>
      </c>
      <c r="Z29" s="35">
        <v>309</v>
      </c>
      <c r="AA29" s="35">
        <v>670</v>
      </c>
      <c r="AB29" s="35">
        <v>11</v>
      </c>
      <c r="AC29" s="35">
        <v>1800</v>
      </c>
      <c r="AD29" s="34"/>
      <c r="AE29" s="35"/>
    </row>
    <row r="30" spans="2:31" ht="12.75">
      <c r="B30" s="84" t="s">
        <v>148</v>
      </c>
      <c r="C30" s="45"/>
      <c r="D30" s="45"/>
      <c r="E30" s="45"/>
      <c r="F30" s="45"/>
      <c r="G30" s="45"/>
      <c r="H30" s="35"/>
      <c r="I30" s="35"/>
      <c r="J30" s="35"/>
      <c r="K30" s="76">
        <v>5.5</v>
      </c>
      <c r="L30" s="35"/>
      <c r="M30" s="35"/>
      <c r="N30" s="35"/>
      <c r="O30" s="35"/>
      <c r="P30" s="76">
        <v>8037.5</v>
      </c>
      <c r="Q30" s="76">
        <v>5537.75</v>
      </c>
      <c r="R30" s="35"/>
      <c r="S30" s="35"/>
      <c r="T30" s="35"/>
      <c r="U30" s="35"/>
      <c r="V30" s="76">
        <v>303</v>
      </c>
      <c r="W30" s="77"/>
      <c r="X30" s="77"/>
      <c r="Y30" s="76">
        <v>62</v>
      </c>
      <c r="Z30" s="76">
        <v>311</v>
      </c>
      <c r="AA30" s="35"/>
      <c r="AB30" s="35"/>
      <c r="AC30" s="35"/>
      <c r="AD30" s="35"/>
      <c r="AE30" s="35"/>
    </row>
    <row r="31" spans="1:31" s="36" customFormat="1" ht="11.25">
      <c r="A31" s="31"/>
      <c r="B31" s="31" t="s">
        <v>62</v>
      </c>
      <c r="C31" s="32"/>
      <c r="D31" s="38"/>
      <c r="E31" s="38"/>
      <c r="F31" s="38"/>
      <c r="G31" s="38"/>
      <c r="H31" s="38"/>
      <c r="I31" s="38">
        <f>(H28*16+I28)</f>
        <v>4459.33</v>
      </c>
      <c r="J31" s="38"/>
      <c r="K31" s="38">
        <f>(J28*16+K28)</f>
        <v>1893.5</v>
      </c>
      <c r="L31" s="38"/>
      <c r="M31" s="38">
        <f>(L28*16+M28)</f>
        <v>1651.25</v>
      </c>
      <c r="N31" s="38"/>
      <c r="O31" s="38"/>
      <c r="P31" s="38"/>
      <c r="Q31" s="38"/>
      <c r="R31" s="38">
        <f>(R28)</f>
        <v>425.875</v>
      </c>
      <c r="S31" s="38"/>
      <c r="T31" s="38">
        <f>(S28*8+T28)</f>
        <v>3265</v>
      </c>
      <c r="U31" s="38"/>
      <c r="V31" s="38"/>
      <c r="W31" s="38"/>
      <c r="X31" s="38"/>
      <c r="Y31" s="38"/>
      <c r="Z31" s="38"/>
      <c r="AA31" s="38"/>
      <c r="AB31" s="38">
        <f>(AA28*16+AB28)</f>
        <v>10731</v>
      </c>
      <c r="AC31" s="38"/>
      <c r="AE31" s="38"/>
    </row>
    <row r="32" spans="1:31" ht="12.75">
      <c r="A32" s="52"/>
      <c r="B32" s="19" t="s">
        <v>63</v>
      </c>
      <c r="C32" s="20"/>
      <c r="D32" s="35"/>
      <c r="E32" s="35"/>
      <c r="F32" s="35"/>
      <c r="G32" s="35"/>
      <c r="H32" s="35"/>
      <c r="I32" s="35">
        <f>(H29*16+I29)</f>
        <v>4459.333</v>
      </c>
      <c r="J32" s="35"/>
      <c r="K32" s="75">
        <f>(J29*16+K30)</f>
        <v>1893.5</v>
      </c>
      <c r="L32" s="35"/>
      <c r="M32" s="35">
        <f>(L29*16+M29)</f>
        <v>1651.25</v>
      </c>
      <c r="N32" s="35"/>
      <c r="O32" s="35"/>
      <c r="P32" s="35"/>
      <c r="Q32" s="35"/>
      <c r="R32" s="35">
        <f>(R29*8)</f>
        <v>425.875</v>
      </c>
      <c r="S32" s="35"/>
      <c r="T32" s="35">
        <f>(S29*8+T29)</f>
        <v>3265</v>
      </c>
      <c r="U32" s="35"/>
      <c r="V32" s="35"/>
      <c r="W32" s="35"/>
      <c r="X32" s="35"/>
      <c r="Y32" s="35"/>
      <c r="Z32" s="35"/>
      <c r="AA32" s="35"/>
      <c r="AB32" s="35">
        <f>(AA29*16+AB29)</f>
        <v>10731</v>
      </c>
      <c r="AC32" s="35"/>
      <c r="AD32" s="34"/>
      <c r="AE32" s="35"/>
    </row>
    <row r="33" spans="2:31" ht="12.75">
      <c r="B33" s="4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</row>
    <row r="34" spans="2:30" ht="12.75">
      <c r="B34" t="s">
        <v>64</v>
      </c>
      <c r="C34" s="39" t="s">
        <v>65</v>
      </c>
      <c r="D34" s="39" t="s">
        <v>65</v>
      </c>
      <c r="E34" s="39" t="s">
        <v>65</v>
      </c>
      <c r="F34" s="39" t="s">
        <v>65</v>
      </c>
      <c r="G34" s="39" t="s">
        <v>65</v>
      </c>
      <c r="H34" s="39" t="s">
        <v>65</v>
      </c>
      <c r="I34" s="39" t="s">
        <v>65</v>
      </c>
      <c r="J34" s="41"/>
      <c r="K34" s="39" t="s">
        <v>65</v>
      </c>
      <c r="L34" s="41"/>
      <c r="M34" s="39" t="s">
        <v>65</v>
      </c>
      <c r="N34" s="39" t="s">
        <v>65</v>
      </c>
      <c r="O34" s="39" t="s">
        <v>65</v>
      </c>
      <c r="P34" s="39" t="s">
        <v>65</v>
      </c>
      <c r="Q34" s="39" t="s">
        <v>65</v>
      </c>
      <c r="R34" s="39" t="s">
        <v>65</v>
      </c>
      <c r="S34" s="41"/>
      <c r="T34" s="39" t="s">
        <v>65</v>
      </c>
      <c r="U34" s="39" t="s">
        <v>65</v>
      </c>
      <c r="V34" s="39" t="s">
        <v>65</v>
      </c>
      <c r="W34" s="39" t="s">
        <v>65</v>
      </c>
      <c r="X34" s="39" t="s">
        <v>65</v>
      </c>
      <c r="Y34" s="39" t="s">
        <v>65</v>
      </c>
      <c r="Z34" s="39" t="s">
        <v>65</v>
      </c>
      <c r="AA34" s="41"/>
      <c r="AB34" s="39" t="s">
        <v>65</v>
      </c>
      <c r="AC34" s="39" t="s">
        <v>65</v>
      </c>
      <c r="AD34" s="41"/>
    </row>
    <row r="35" spans="3:7" ht="12.75">
      <c r="C35" s="46"/>
      <c r="D35" s="46"/>
      <c r="E35" s="46"/>
      <c r="F35" s="46"/>
      <c r="G35" s="46"/>
    </row>
    <row r="36" spans="3:7" ht="12.75">
      <c r="C36" s="46"/>
      <c r="D36" s="46"/>
      <c r="E36" s="46"/>
      <c r="F36" s="46"/>
      <c r="G36" s="46"/>
    </row>
    <row r="37" spans="2:7" ht="12.75">
      <c r="B37" s="88" t="s">
        <v>147</v>
      </c>
      <c r="C37" s="88"/>
      <c r="D37" s="88"/>
      <c r="E37" s="88"/>
      <c r="F37" s="46"/>
      <c r="G37" s="46"/>
    </row>
    <row r="38" spans="2:26" ht="12.75">
      <c r="B38" s="88" t="s">
        <v>149</v>
      </c>
      <c r="C38" s="88"/>
      <c r="D38" s="88"/>
      <c r="E38" s="88"/>
      <c r="H38" s="88" t="s">
        <v>155</v>
      </c>
      <c r="V38" s="93"/>
      <c r="W38" s="52"/>
      <c r="X38" s="52"/>
      <c r="Y38" s="52"/>
      <c r="Z38" s="52"/>
    </row>
    <row r="39" spans="2:8" ht="12.75">
      <c r="B39" s="88" t="s">
        <v>146</v>
      </c>
      <c r="C39" s="88"/>
      <c r="D39" s="88"/>
      <c r="E39" s="88"/>
      <c r="H39" s="88" t="s">
        <v>156</v>
      </c>
    </row>
    <row r="40" spans="2:8" ht="12.75">
      <c r="B40" s="88" t="s">
        <v>152</v>
      </c>
      <c r="C40" s="88"/>
      <c r="D40" s="88"/>
      <c r="E40" s="88"/>
      <c r="H40" s="88" t="s">
        <v>157</v>
      </c>
    </row>
    <row r="41" spans="2:5" ht="12.75">
      <c r="B41" s="88" t="s">
        <v>150</v>
      </c>
      <c r="C41" s="89"/>
      <c r="D41" s="90" t="s">
        <v>65</v>
      </c>
      <c r="E41" s="89"/>
    </row>
    <row r="42" spans="2:5" ht="12.75">
      <c r="B42" s="88" t="s">
        <v>151</v>
      </c>
      <c r="C42" s="89"/>
      <c r="D42" s="91"/>
      <c r="E42" s="89"/>
    </row>
    <row r="43" ht="12.75">
      <c r="B43" s="92" t="s">
        <v>145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workbookViewId="0" topLeftCell="A14">
      <selection activeCell="H37" sqref="H37:H40"/>
    </sheetView>
  </sheetViews>
  <sheetFormatPr defaultColWidth="9.140625" defaultRowHeight="12.75"/>
  <cols>
    <col min="1" max="1" width="3.8515625" style="0" customWidth="1"/>
    <col min="2" max="2" width="15.421875" style="0" customWidth="1"/>
    <col min="3" max="3" width="4.8515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7.28125" style="0" customWidth="1"/>
    <col min="10" max="10" width="5.8515625" style="0" customWidth="1"/>
    <col min="11" max="11" width="7.57421875" style="0" customWidth="1"/>
    <col min="12" max="12" width="7.28125" style="0" customWidth="1"/>
    <col min="13" max="14" width="7.140625" style="0" customWidth="1"/>
    <col min="15" max="15" width="6.421875" style="0" customWidth="1"/>
    <col min="16" max="16" width="8.7109375" style="0" customWidth="1"/>
    <col min="17" max="17" width="9.42187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00390625" style="0" customWidth="1"/>
    <col min="22" max="22" width="6.8515625" style="0" customWidth="1"/>
    <col min="23" max="23" width="7.8515625" style="0" customWidth="1"/>
    <col min="24" max="24" width="8.00390625" style="0" customWidth="1"/>
    <col min="25" max="25" width="8.7109375" style="0" customWidth="1"/>
    <col min="26" max="26" width="9.28125" style="0" customWidth="1"/>
    <col min="27" max="27" width="7.140625" style="0" customWidth="1"/>
    <col min="28" max="28" width="8.421875" style="0" customWidth="1"/>
    <col min="29" max="29" width="7.7109375" style="0" customWidth="1"/>
    <col min="30" max="30" width="5.8515625" style="0" customWidth="1"/>
  </cols>
  <sheetData>
    <row r="1" spans="1:29" ht="12.75">
      <c r="A1" s="1" t="s">
        <v>91</v>
      </c>
      <c r="B1" s="2" t="s">
        <v>1</v>
      </c>
      <c r="C1" s="3" t="s">
        <v>2</v>
      </c>
      <c r="D1" s="3"/>
      <c r="E1" s="3"/>
      <c r="F1" s="3"/>
      <c r="G1" s="3"/>
      <c r="H1" s="4" t="s">
        <v>3</v>
      </c>
      <c r="I1" s="4"/>
      <c r="J1" s="4"/>
      <c r="K1" s="4"/>
      <c r="L1" s="4"/>
      <c r="M1" s="4"/>
      <c r="N1" s="5" t="s">
        <v>4</v>
      </c>
      <c r="O1" s="5"/>
      <c r="P1" s="3" t="s">
        <v>5</v>
      </c>
      <c r="Q1" s="3"/>
      <c r="R1" s="6" t="s">
        <v>6</v>
      </c>
      <c r="S1" s="6"/>
      <c r="T1" s="6"/>
      <c r="U1" s="7" t="s">
        <v>7</v>
      </c>
      <c r="V1" s="7"/>
      <c r="W1" s="7"/>
      <c r="X1" s="7"/>
      <c r="Y1" s="7"/>
      <c r="Z1" s="7"/>
      <c r="AA1" s="3" t="s">
        <v>8</v>
      </c>
      <c r="AB1" s="3"/>
      <c r="AC1" s="8" t="s">
        <v>9</v>
      </c>
    </row>
    <row r="2" spans="1:30" ht="12.75">
      <c r="A2" s="10"/>
      <c r="C2" s="11" t="s">
        <v>13</v>
      </c>
      <c r="D2" s="12" t="s">
        <v>14</v>
      </c>
      <c r="E2" s="12" t="s">
        <v>15</v>
      </c>
      <c r="F2" s="12" t="s">
        <v>16</v>
      </c>
      <c r="G2" s="12" t="s">
        <v>17</v>
      </c>
      <c r="H2" s="12" t="s">
        <v>18</v>
      </c>
      <c r="I2" s="12" t="s">
        <v>19</v>
      </c>
      <c r="J2" s="12" t="s">
        <v>20</v>
      </c>
      <c r="K2" s="12" t="s">
        <v>21</v>
      </c>
      <c r="L2" s="12" t="s">
        <v>22</v>
      </c>
      <c r="M2" s="12" t="s">
        <v>23</v>
      </c>
      <c r="N2" s="12" t="s">
        <v>24</v>
      </c>
      <c r="O2" s="12" t="s">
        <v>25</v>
      </c>
      <c r="P2" s="12" t="s">
        <v>26</v>
      </c>
      <c r="Q2" s="11" t="s">
        <v>27</v>
      </c>
      <c r="R2" s="11" t="s">
        <v>28</v>
      </c>
      <c r="S2" s="12" t="s">
        <v>29</v>
      </c>
      <c r="T2" s="12" t="s">
        <v>30</v>
      </c>
      <c r="U2" s="12" t="s">
        <v>31</v>
      </c>
      <c r="V2" s="12" t="s">
        <v>32</v>
      </c>
      <c r="W2" s="12" t="s">
        <v>33</v>
      </c>
      <c r="X2" s="12" t="s">
        <v>32</v>
      </c>
      <c r="Y2" s="12" t="s">
        <v>34</v>
      </c>
      <c r="Z2" s="12" t="s">
        <v>32</v>
      </c>
      <c r="AA2" s="12" t="s">
        <v>35</v>
      </c>
      <c r="AB2" s="12" t="s">
        <v>36</v>
      </c>
      <c r="AC2" s="12" t="s">
        <v>37</v>
      </c>
      <c r="AD2" s="53" t="s">
        <v>89</v>
      </c>
    </row>
    <row r="4" spans="1:32" ht="12.75">
      <c r="A4" s="34">
        <v>1</v>
      </c>
      <c r="B4" s="44" t="s">
        <v>92</v>
      </c>
      <c r="C4" s="45">
        <v>18</v>
      </c>
      <c r="D4" s="45">
        <v>9</v>
      </c>
      <c r="E4" s="45">
        <v>6</v>
      </c>
      <c r="F4" s="45">
        <v>0</v>
      </c>
      <c r="G4" s="45">
        <v>3</v>
      </c>
      <c r="H4" s="49">
        <v>9</v>
      </c>
      <c r="I4" s="49">
        <v>0</v>
      </c>
      <c r="J4" s="49">
        <v>6</v>
      </c>
      <c r="K4" s="49">
        <v>10.5</v>
      </c>
      <c r="L4" s="49">
        <v>9</v>
      </c>
      <c r="M4" s="49">
        <v>0</v>
      </c>
      <c r="N4" s="35">
        <v>12</v>
      </c>
      <c r="O4" s="35">
        <v>3</v>
      </c>
      <c r="P4" s="35">
        <v>490.5</v>
      </c>
      <c r="Q4" s="35">
        <v>270.5</v>
      </c>
      <c r="R4" s="50">
        <v>7.5</v>
      </c>
      <c r="S4" s="50">
        <v>8</v>
      </c>
      <c r="T4" s="50">
        <v>0</v>
      </c>
      <c r="U4" s="35">
        <v>1</v>
      </c>
      <c r="V4" s="35">
        <v>4</v>
      </c>
      <c r="W4" s="35">
        <v>0</v>
      </c>
      <c r="X4" s="35">
        <v>0</v>
      </c>
      <c r="Y4" s="35">
        <v>2</v>
      </c>
      <c r="Z4" s="35">
        <v>9</v>
      </c>
      <c r="AA4" s="51">
        <v>28</v>
      </c>
      <c r="AB4" s="51">
        <v>22</v>
      </c>
      <c r="AC4" s="45">
        <v>0</v>
      </c>
      <c r="AD4" s="45">
        <v>2</v>
      </c>
      <c r="AE4" s="35"/>
      <c r="AF4" s="35"/>
    </row>
    <row r="5" spans="1:32" ht="12.75">
      <c r="A5" s="34">
        <v>2</v>
      </c>
      <c r="B5" s="44" t="s">
        <v>93</v>
      </c>
      <c r="C5" s="45">
        <v>11</v>
      </c>
      <c r="D5" s="45">
        <v>6</v>
      </c>
      <c r="E5" s="45">
        <v>3</v>
      </c>
      <c r="F5" s="45">
        <v>1</v>
      </c>
      <c r="G5" s="45">
        <v>1</v>
      </c>
      <c r="H5" s="49">
        <v>12</v>
      </c>
      <c r="I5" s="49">
        <v>0</v>
      </c>
      <c r="J5" s="49">
        <v>4</v>
      </c>
      <c r="K5" s="49">
        <v>13</v>
      </c>
      <c r="L5" s="49">
        <v>0</v>
      </c>
      <c r="M5" s="49">
        <v>0</v>
      </c>
      <c r="N5" s="35">
        <v>10</v>
      </c>
      <c r="O5" s="35">
        <v>0</v>
      </c>
      <c r="P5" s="35">
        <v>464</v>
      </c>
      <c r="Q5" s="35">
        <v>220</v>
      </c>
      <c r="R5" s="50">
        <v>5</v>
      </c>
      <c r="S5" s="50">
        <v>5</v>
      </c>
      <c r="T5" s="50">
        <v>0</v>
      </c>
      <c r="U5" s="35">
        <v>0</v>
      </c>
      <c r="V5" s="35">
        <v>0</v>
      </c>
      <c r="W5" s="35">
        <v>0</v>
      </c>
      <c r="X5" s="35">
        <v>0</v>
      </c>
      <c r="Y5" s="35">
        <v>1</v>
      </c>
      <c r="Z5" s="35">
        <v>5</v>
      </c>
      <c r="AA5" s="51">
        <v>25</v>
      </c>
      <c r="AB5" s="51">
        <v>8</v>
      </c>
      <c r="AC5" s="45">
        <v>0</v>
      </c>
      <c r="AD5" s="45">
        <v>1</v>
      </c>
      <c r="AE5" s="35"/>
      <c r="AF5" s="35"/>
    </row>
    <row r="6" spans="1:32" ht="12.75">
      <c r="A6" s="34">
        <v>3</v>
      </c>
      <c r="B6" s="44" t="s">
        <v>94</v>
      </c>
      <c r="C6" s="45">
        <v>65</v>
      </c>
      <c r="D6" s="45">
        <v>21</v>
      </c>
      <c r="E6" s="45">
        <v>26</v>
      </c>
      <c r="F6" s="45">
        <v>6</v>
      </c>
      <c r="G6" s="45">
        <v>12</v>
      </c>
      <c r="H6" s="49">
        <v>44</v>
      </c>
      <c r="I6" s="49">
        <v>0</v>
      </c>
      <c r="J6" s="49">
        <v>2</v>
      </c>
      <c r="K6" s="49">
        <v>32.25</v>
      </c>
      <c r="L6" s="49">
        <v>0</v>
      </c>
      <c r="M6" s="49">
        <v>0</v>
      </c>
      <c r="N6" s="35">
        <v>38</v>
      </c>
      <c r="O6" s="35">
        <v>13</v>
      </c>
      <c r="P6" s="35">
        <v>830</v>
      </c>
      <c r="Q6" s="35">
        <v>523</v>
      </c>
      <c r="R6" s="50">
        <v>37.25</v>
      </c>
      <c r="S6" s="50">
        <v>15</v>
      </c>
      <c r="T6" s="50">
        <v>45.25</v>
      </c>
      <c r="U6" s="35">
        <v>3</v>
      </c>
      <c r="V6" s="35">
        <v>19</v>
      </c>
      <c r="W6" s="35">
        <v>0</v>
      </c>
      <c r="X6" s="35">
        <v>0</v>
      </c>
      <c r="Y6" s="35">
        <v>4</v>
      </c>
      <c r="Z6" s="35">
        <v>21</v>
      </c>
      <c r="AA6" s="51">
        <v>61</v>
      </c>
      <c r="AB6" s="51">
        <v>77</v>
      </c>
      <c r="AC6" s="45">
        <v>0</v>
      </c>
      <c r="AD6" s="45">
        <v>12</v>
      </c>
      <c r="AE6" s="35"/>
      <c r="AF6" s="35"/>
    </row>
    <row r="7" spans="1:32" ht="12.75">
      <c r="A7" s="34">
        <v>4</v>
      </c>
      <c r="B7" s="44" t="s">
        <v>95</v>
      </c>
      <c r="C7" s="45">
        <v>18</v>
      </c>
      <c r="D7" s="45">
        <v>6</v>
      </c>
      <c r="E7" s="45">
        <v>4</v>
      </c>
      <c r="F7" s="45">
        <v>2</v>
      </c>
      <c r="G7" s="45">
        <v>6</v>
      </c>
      <c r="H7" s="49">
        <v>0</v>
      </c>
      <c r="I7" s="49">
        <v>0</v>
      </c>
      <c r="J7" s="49">
        <v>0</v>
      </c>
      <c r="K7" s="49">
        <v>8</v>
      </c>
      <c r="L7" s="49">
        <v>20</v>
      </c>
      <c r="M7" s="49">
        <v>8</v>
      </c>
      <c r="N7" s="35">
        <v>12</v>
      </c>
      <c r="O7" s="35">
        <v>4</v>
      </c>
      <c r="P7" s="35">
        <v>512</v>
      </c>
      <c r="Q7" s="35">
        <v>321</v>
      </c>
      <c r="R7" s="50">
        <v>8</v>
      </c>
      <c r="S7" s="50">
        <v>4</v>
      </c>
      <c r="T7" s="50">
        <v>5.5</v>
      </c>
      <c r="U7" s="35">
        <v>0</v>
      </c>
      <c r="V7" s="35">
        <v>0</v>
      </c>
      <c r="W7" s="35">
        <v>1</v>
      </c>
      <c r="X7" s="35">
        <v>6</v>
      </c>
      <c r="Y7" s="35">
        <v>1</v>
      </c>
      <c r="Z7" s="35">
        <v>6</v>
      </c>
      <c r="AA7" s="51">
        <v>44</v>
      </c>
      <c r="AB7" s="51">
        <v>16</v>
      </c>
      <c r="AC7" s="45">
        <v>738</v>
      </c>
      <c r="AD7" s="45">
        <v>2</v>
      </c>
      <c r="AE7" s="35"/>
      <c r="AF7" s="35"/>
    </row>
    <row r="8" spans="1:32" ht="12.75">
      <c r="A8" s="34">
        <v>5</v>
      </c>
      <c r="B8" s="44" t="s">
        <v>96</v>
      </c>
      <c r="C8" s="45">
        <v>7</v>
      </c>
      <c r="D8" s="45">
        <v>3</v>
      </c>
      <c r="E8" s="45">
        <v>4</v>
      </c>
      <c r="F8" s="45">
        <v>0</v>
      </c>
      <c r="G8" s="45">
        <v>0</v>
      </c>
      <c r="H8" s="49">
        <v>0</v>
      </c>
      <c r="I8" s="49">
        <v>0</v>
      </c>
      <c r="J8" s="49">
        <v>0</v>
      </c>
      <c r="K8" s="49">
        <v>3</v>
      </c>
      <c r="L8" s="49">
        <v>16</v>
      </c>
      <c r="M8" s="49">
        <v>0</v>
      </c>
      <c r="N8" s="35">
        <v>9</v>
      </c>
      <c r="O8" s="35">
        <v>0</v>
      </c>
      <c r="P8" s="35">
        <v>280</v>
      </c>
      <c r="Q8" s="35">
        <v>180</v>
      </c>
      <c r="R8" s="50">
        <v>4</v>
      </c>
      <c r="S8" s="50">
        <v>4</v>
      </c>
      <c r="T8" s="50">
        <v>0</v>
      </c>
      <c r="U8" s="35">
        <v>0</v>
      </c>
      <c r="V8" s="35">
        <v>0</v>
      </c>
      <c r="W8" s="35">
        <v>0</v>
      </c>
      <c r="X8" s="35">
        <v>0</v>
      </c>
      <c r="Y8" s="35">
        <v>1</v>
      </c>
      <c r="Z8" s="35">
        <v>3</v>
      </c>
      <c r="AA8" s="51">
        <v>34</v>
      </c>
      <c r="AB8" s="51">
        <v>14</v>
      </c>
      <c r="AC8" s="45">
        <v>0</v>
      </c>
      <c r="AD8" s="45">
        <v>1</v>
      </c>
      <c r="AE8" s="35"/>
      <c r="AF8" s="35"/>
    </row>
    <row r="9" spans="1:32" ht="12.75">
      <c r="A9" s="34">
        <v>6</v>
      </c>
      <c r="B9" s="44" t="s">
        <v>97</v>
      </c>
      <c r="C9" s="45">
        <v>45</v>
      </c>
      <c r="D9" s="45">
        <v>21</v>
      </c>
      <c r="E9" s="45">
        <v>15</v>
      </c>
      <c r="F9" s="45">
        <v>5</v>
      </c>
      <c r="G9" s="45">
        <v>4</v>
      </c>
      <c r="H9" s="49">
        <v>32</v>
      </c>
      <c r="I9" s="49">
        <v>0</v>
      </c>
      <c r="J9" s="49">
        <v>3</v>
      </c>
      <c r="K9" s="49">
        <v>54</v>
      </c>
      <c r="L9" s="49">
        <v>0</v>
      </c>
      <c r="M9" s="49">
        <v>0</v>
      </c>
      <c r="N9" s="35">
        <v>41</v>
      </c>
      <c r="O9" s="35">
        <v>17</v>
      </c>
      <c r="P9" s="35">
        <v>774</v>
      </c>
      <c r="Q9" s="35">
        <v>414</v>
      </c>
      <c r="R9" s="50">
        <v>26.5</v>
      </c>
      <c r="S9" s="50">
        <v>16</v>
      </c>
      <c r="T9" s="50">
        <v>20</v>
      </c>
      <c r="U9" s="35">
        <v>3</v>
      </c>
      <c r="V9" s="35">
        <v>19</v>
      </c>
      <c r="W9" s="35">
        <v>3</v>
      </c>
      <c r="X9" s="35">
        <v>20</v>
      </c>
      <c r="Y9" s="35">
        <v>1</v>
      </c>
      <c r="Z9" s="35">
        <v>3</v>
      </c>
      <c r="AA9" s="51">
        <v>56</v>
      </c>
      <c r="AB9" s="51">
        <v>33</v>
      </c>
      <c r="AC9" s="45">
        <v>0</v>
      </c>
      <c r="AD9" s="45">
        <v>9</v>
      </c>
      <c r="AE9" s="35"/>
      <c r="AF9" s="35"/>
    </row>
    <row r="10" spans="1:32" ht="12.75">
      <c r="A10" s="34">
        <v>7</v>
      </c>
      <c r="B10" s="44" t="s">
        <v>98</v>
      </c>
      <c r="C10" s="45">
        <v>48</v>
      </c>
      <c r="D10" s="45">
        <v>20</v>
      </c>
      <c r="E10" s="45">
        <v>17</v>
      </c>
      <c r="F10" s="45">
        <v>9</v>
      </c>
      <c r="G10" s="45">
        <v>2</v>
      </c>
      <c r="H10" s="49">
        <v>39</v>
      </c>
      <c r="I10" s="49">
        <v>12</v>
      </c>
      <c r="J10" s="49">
        <v>1</v>
      </c>
      <c r="K10" s="49">
        <v>8.5</v>
      </c>
      <c r="L10" s="49">
        <v>20</v>
      </c>
      <c r="M10" s="49">
        <v>0</v>
      </c>
      <c r="N10" s="35">
        <v>26</v>
      </c>
      <c r="O10" s="35">
        <v>12</v>
      </c>
      <c r="P10" s="35">
        <v>500</v>
      </c>
      <c r="Q10" s="35">
        <v>430</v>
      </c>
      <c r="R10" s="50">
        <v>38</v>
      </c>
      <c r="S10" s="50">
        <v>27</v>
      </c>
      <c r="T10" s="50">
        <v>4</v>
      </c>
      <c r="U10" s="35">
        <v>2</v>
      </c>
      <c r="V10" s="35">
        <v>18</v>
      </c>
      <c r="W10" s="35">
        <v>0</v>
      </c>
      <c r="X10" s="35">
        <v>0</v>
      </c>
      <c r="Y10" s="35">
        <v>3</v>
      </c>
      <c r="Z10" s="35">
        <v>17</v>
      </c>
      <c r="AA10" s="51">
        <v>69</v>
      </c>
      <c r="AB10" s="51">
        <v>20</v>
      </c>
      <c r="AC10" s="45">
        <v>1360</v>
      </c>
      <c r="AD10" s="45">
        <v>4</v>
      </c>
      <c r="AE10" s="35"/>
      <c r="AF10" s="35"/>
    </row>
    <row r="11" spans="1:32" ht="12.75">
      <c r="A11" s="34">
        <v>8</v>
      </c>
      <c r="B11" s="44" t="s">
        <v>99</v>
      </c>
      <c r="C11" s="45">
        <v>50</v>
      </c>
      <c r="D11" s="45">
        <v>21</v>
      </c>
      <c r="E11" s="45">
        <v>15</v>
      </c>
      <c r="F11" s="45">
        <v>8</v>
      </c>
      <c r="G11" s="45">
        <v>6</v>
      </c>
      <c r="H11" s="49">
        <v>6</v>
      </c>
      <c r="I11" s="49">
        <v>16</v>
      </c>
      <c r="J11" s="49">
        <v>11</v>
      </c>
      <c r="K11" s="49">
        <v>35.25</v>
      </c>
      <c r="L11" s="49">
        <v>2</v>
      </c>
      <c r="M11" s="49">
        <v>44.75</v>
      </c>
      <c r="N11" s="35">
        <v>35</v>
      </c>
      <c r="O11" s="35">
        <v>9</v>
      </c>
      <c r="P11" s="35">
        <v>530</v>
      </c>
      <c r="Q11" s="35">
        <v>321</v>
      </c>
      <c r="R11" s="50">
        <v>5</v>
      </c>
      <c r="S11" s="50">
        <v>1</v>
      </c>
      <c r="T11" s="50">
        <v>11</v>
      </c>
      <c r="U11" s="35">
        <v>1.98</v>
      </c>
      <c r="V11" s="35">
        <v>14.98</v>
      </c>
      <c r="W11" s="35">
        <v>0</v>
      </c>
      <c r="X11" s="35">
        <v>0</v>
      </c>
      <c r="Y11" s="35">
        <v>5</v>
      </c>
      <c r="Z11" s="35">
        <v>20</v>
      </c>
      <c r="AA11" s="51">
        <v>50</v>
      </c>
      <c r="AB11" s="51">
        <v>86</v>
      </c>
      <c r="AC11" s="45">
        <v>270</v>
      </c>
      <c r="AD11" s="45">
        <v>12</v>
      </c>
      <c r="AE11" s="35"/>
      <c r="AF11" s="35"/>
    </row>
    <row r="12" spans="1:32" ht="12.75">
      <c r="A12" s="34">
        <v>9</v>
      </c>
      <c r="B12" s="44" t="s">
        <v>100</v>
      </c>
      <c r="C12" s="45">
        <v>32</v>
      </c>
      <c r="D12" s="45">
        <v>11</v>
      </c>
      <c r="E12" s="45">
        <v>13</v>
      </c>
      <c r="F12" s="45">
        <v>4</v>
      </c>
      <c r="G12" s="45">
        <v>4</v>
      </c>
      <c r="H12" s="49">
        <v>17</v>
      </c>
      <c r="I12" s="49">
        <v>0</v>
      </c>
      <c r="J12" s="49">
        <v>1</v>
      </c>
      <c r="K12" s="49">
        <v>20.5</v>
      </c>
      <c r="L12" s="49">
        <v>0</v>
      </c>
      <c r="M12" s="49">
        <v>0</v>
      </c>
      <c r="N12" s="35">
        <v>14</v>
      </c>
      <c r="O12" s="35">
        <v>9</v>
      </c>
      <c r="P12" s="35">
        <v>215</v>
      </c>
      <c r="Q12" s="35">
        <v>133.5</v>
      </c>
      <c r="R12" s="50">
        <v>16</v>
      </c>
      <c r="S12" s="50">
        <v>13</v>
      </c>
      <c r="T12" s="50">
        <v>7</v>
      </c>
      <c r="U12" s="35">
        <v>1.99</v>
      </c>
      <c r="V12" s="35">
        <v>10.99</v>
      </c>
      <c r="W12" s="35">
        <v>1</v>
      </c>
      <c r="X12" s="35">
        <v>10</v>
      </c>
      <c r="Y12" s="35">
        <v>1.98</v>
      </c>
      <c r="Z12" s="35">
        <v>10.98</v>
      </c>
      <c r="AA12" s="51">
        <v>16</v>
      </c>
      <c r="AB12" s="51">
        <v>36</v>
      </c>
      <c r="AC12" s="45">
        <v>0</v>
      </c>
      <c r="AD12" s="45">
        <v>4</v>
      </c>
      <c r="AE12" s="35"/>
      <c r="AF12" s="35"/>
    </row>
    <row r="13" spans="1:32" ht="12.75">
      <c r="A13" s="34">
        <v>10</v>
      </c>
      <c r="B13" s="44" t="s">
        <v>101</v>
      </c>
      <c r="C13" s="45">
        <v>96</v>
      </c>
      <c r="D13" s="45">
        <v>37</v>
      </c>
      <c r="E13" s="45">
        <v>33</v>
      </c>
      <c r="F13" s="45">
        <v>15</v>
      </c>
      <c r="G13" s="45">
        <v>11</v>
      </c>
      <c r="H13" s="49">
        <v>12</v>
      </c>
      <c r="I13" s="49">
        <v>16</v>
      </c>
      <c r="J13" s="49">
        <v>14</v>
      </c>
      <c r="K13" s="49">
        <v>134.75</v>
      </c>
      <c r="L13" s="49">
        <v>9</v>
      </c>
      <c r="M13" s="49">
        <v>97</v>
      </c>
      <c r="N13" s="35">
        <v>44</v>
      </c>
      <c r="O13" s="35">
        <v>19</v>
      </c>
      <c r="P13" s="35">
        <v>734.5</v>
      </c>
      <c r="Q13" s="35">
        <v>482</v>
      </c>
      <c r="R13" s="50">
        <v>46.33</v>
      </c>
      <c r="S13" s="50">
        <v>52</v>
      </c>
      <c r="T13" s="50">
        <v>44</v>
      </c>
      <c r="U13" s="35">
        <v>2</v>
      </c>
      <c r="V13" s="35">
        <v>18</v>
      </c>
      <c r="W13" s="35">
        <v>0.99</v>
      </c>
      <c r="X13" s="35">
        <v>7.99</v>
      </c>
      <c r="Y13" s="35">
        <v>5.99</v>
      </c>
      <c r="Z13" s="35">
        <v>27.99</v>
      </c>
      <c r="AA13" s="51">
        <v>75</v>
      </c>
      <c r="AB13" s="51">
        <v>154</v>
      </c>
      <c r="AC13" s="45">
        <v>890</v>
      </c>
      <c r="AD13" s="45">
        <v>19</v>
      </c>
      <c r="AE13" s="35"/>
      <c r="AF13" s="35"/>
    </row>
    <row r="14" spans="1:32" ht="12.75">
      <c r="A14" s="34">
        <v>11</v>
      </c>
      <c r="B14" s="44" t="s">
        <v>102</v>
      </c>
      <c r="C14" s="45">
        <v>12</v>
      </c>
      <c r="D14" s="45">
        <v>5</v>
      </c>
      <c r="E14" s="45">
        <v>6</v>
      </c>
      <c r="F14" s="45">
        <v>0</v>
      </c>
      <c r="G14" s="45">
        <v>1</v>
      </c>
      <c r="H14" s="49">
        <v>2</v>
      </c>
      <c r="I14" s="49">
        <v>8</v>
      </c>
      <c r="J14" s="49">
        <v>0</v>
      </c>
      <c r="K14" s="49">
        <v>0</v>
      </c>
      <c r="L14" s="49">
        <v>13</v>
      </c>
      <c r="M14" s="49">
        <v>4</v>
      </c>
      <c r="N14" s="35">
        <v>11</v>
      </c>
      <c r="O14" s="35">
        <v>3</v>
      </c>
      <c r="P14" s="35">
        <v>270</v>
      </c>
      <c r="Q14" s="35">
        <v>120</v>
      </c>
      <c r="R14" s="50">
        <v>16</v>
      </c>
      <c r="S14" s="50">
        <v>12</v>
      </c>
      <c r="T14" s="50">
        <v>4</v>
      </c>
      <c r="U14" s="35">
        <v>0</v>
      </c>
      <c r="V14" s="35">
        <v>0</v>
      </c>
      <c r="W14" s="35">
        <v>0.5</v>
      </c>
      <c r="X14" s="35">
        <v>2.5</v>
      </c>
      <c r="Y14" s="35">
        <v>0</v>
      </c>
      <c r="Z14" s="35">
        <v>0</v>
      </c>
      <c r="AA14" s="51">
        <v>21</v>
      </c>
      <c r="AB14" s="51">
        <v>5</v>
      </c>
      <c r="AC14" s="45">
        <v>0</v>
      </c>
      <c r="AD14" s="45">
        <v>2</v>
      </c>
      <c r="AE14" s="35"/>
      <c r="AF14" s="35"/>
    </row>
    <row r="15" spans="1:32" ht="12.75">
      <c r="A15" s="34">
        <v>12</v>
      </c>
      <c r="B15" s="44" t="s">
        <v>103</v>
      </c>
      <c r="C15" s="45">
        <v>6</v>
      </c>
      <c r="D15" s="45">
        <v>3</v>
      </c>
      <c r="E15" s="45">
        <v>3</v>
      </c>
      <c r="F15" s="45">
        <v>0</v>
      </c>
      <c r="G15" s="45">
        <v>0</v>
      </c>
      <c r="H15" s="49">
        <v>0</v>
      </c>
      <c r="I15" s="49">
        <v>0</v>
      </c>
      <c r="J15" s="49">
        <v>0</v>
      </c>
      <c r="K15" s="49">
        <v>5</v>
      </c>
      <c r="L15" s="49">
        <v>4</v>
      </c>
      <c r="M15" s="49">
        <v>0</v>
      </c>
      <c r="N15" s="35">
        <v>6</v>
      </c>
      <c r="O15" s="35">
        <v>1</v>
      </c>
      <c r="P15" s="35">
        <v>11</v>
      </c>
      <c r="Q15" s="35">
        <v>28</v>
      </c>
      <c r="R15" s="50">
        <v>4.5</v>
      </c>
      <c r="S15" s="50">
        <v>4</v>
      </c>
      <c r="T15" s="50">
        <v>0</v>
      </c>
      <c r="U15" s="35">
        <v>0</v>
      </c>
      <c r="V15" s="35">
        <v>1</v>
      </c>
      <c r="W15" s="35">
        <v>0.5</v>
      </c>
      <c r="X15" s="35">
        <v>3.5</v>
      </c>
      <c r="Y15" s="35">
        <v>0</v>
      </c>
      <c r="Z15" s="35">
        <v>0</v>
      </c>
      <c r="AA15" s="51">
        <v>1</v>
      </c>
      <c r="AB15" s="51">
        <v>0</v>
      </c>
      <c r="AC15" s="45">
        <v>0</v>
      </c>
      <c r="AD15" s="45">
        <v>1</v>
      </c>
      <c r="AE15" s="35"/>
      <c r="AF15" s="35"/>
    </row>
    <row r="16" spans="1:32" ht="12.75">
      <c r="A16" s="34">
        <v>13</v>
      </c>
      <c r="B16" s="44" t="s">
        <v>104</v>
      </c>
      <c r="C16" s="45">
        <v>141</v>
      </c>
      <c r="D16" s="45">
        <v>37</v>
      </c>
      <c r="E16" s="45">
        <v>44</v>
      </c>
      <c r="F16" s="45">
        <v>37</v>
      </c>
      <c r="G16" s="45">
        <v>23</v>
      </c>
      <c r="H16" s="49">
        <v>46</v>
      </c>
      <c r="I16" s="49">
        <v>0</v>
      </c>
      <c r="J16" s="49">
        <v>1</v>
      </c>
      <c r="K16" s="49">
        <v>35.5</v>
      </c>
      <c r="L16" s="49">
        <v>13</v>
      </c>
      <c r="M16" s="49">
        <v>24</v>
      </c>
      <c r="N16" s="35">
        <v>56</v>
      </c>
      <c r="O16" s="35">
        <v>19</v>
      </c>
      <c r="P16" s="35">
        <v>1270.5</v>
      </c>
      <c r="Q16" s="35">
        <v>888</v>
      </c>
      <c r="R16" s="50">
        <v>38.25</v>
      </c>
      <c r="S16" s="50">
        <v>20</v>
      </c>
      <c r="T16" s="50">
        <v>59.5</v>
      </c>
      <c r="U16" s="35">
        <v>2</v>
      </c>
      <c r="V16" s="35">
        <v>17</v>
      </c>
      <c r="W16" s="35">
        <v>0.99</v>
      </c>
      <c r="X16" s="35">
        <v>5.99</v>
      </c>
      <c r="Y16" s="35">
        <v>4.99</v>
      </c>
      <c r="Z16" s="35">
        <v>27</v>
      </c>
      <c r="AA16" s="51">
        <v>86</v>
      </c>
      <c r="AB16" s="51">
        <v>179</v>
      </c>
      <c r="AC16" s="45">
        <v>0</v>
      </c>
      <c r="AD16" s="45">
        <v>28</v>
      </c>
      <c r="AF16" s="35"/>
    </row>
    <row r="17" spans="1:32" ht="12.75">
      <c r="A17" s="34">
        <v>14</v>
      </c>
      <c r="B17" s="44" t="s">
        <v>105</v>
      </c>
      <c r="C17" s="45">
        <v>41</v>
      </c>
      <c r="D17" s="45">
        <v>14</v>
      </c>
      <c r="E17" s="45">
        <v>12</v>
      </c>
      <c r="F17" s="45">
        <v>7</v>
      </c>
      <c r="G17" s="45">
        <v>8</v>
      </c>
      <c r="H17" s="49">
        <v>18</v>
      </c>
      <c r="I17" s="49">
        <v>16</v>
      </c>
      <c r="J17" s="49">
        <v>1</v>
      </c>
      <c r="K17" s="49">
        <v>13</v>
      </c>
      <c r="L17" s="49">
        <v>0</v>
      </c>
      <c r="M17" s="49">
        <v>0</v>
      </c>
      <c r="N17" s="35">
        <v>19</v>
      </c>
      <c r="O17" s="35">
        <v>5</v>
      </c>
      <c r="P17" s="35">
        <v>506</v>
      </c>
      <c r="Q17" s="35">
        <v>290.5</v>
      </c>
      <c r="R17" s="50">
        <v>19.75</v>
      </c>
      <c r="S17" s="50">
        <v>7</v>
      </c>
      <c r="T17" s="50">
        <v>22</v>
      </c>
      <c r="U17" s="35">
        <v>2</v>
      </c>
      <c r="V17" s="35">
        <v>12</v>
      </c>
      <c r="W17" s="35">
        <v>0</v>
      </c>
      <c r="X17" s="35">
        <v>0</v>
      </c>
      <c r="Y17" s="35">
        <v>2</v>
      </c>
      <c r="Z17" s="35">
        <v>12</v>
      </c>
      <c r="AA17" s="51">
        <v>36</v>
      </c>
      <c r="AB17" s="51">
        <v>45</v>
      </c>
      <c r="AC17" s="45">
        <v>0</v>
      </c>
      <c r="AD17" s="45">
        <v>7</v>
      </c>
      <c r="AF17" s="35"/>
    </row>
    <row r="18" spans="1:32" ht="12.75">
      <c r="A18" s="34">
        <v>15</v>
      </c>
      <c r="B18" s="44" t="s">
        <v>106</v>
      </c>
      <c r="C18" s="45">
        <v>68</v>
      </c>
      <c r="D18" s="45">
        <v>29</v>
      </c>
      <c r="E18" s="45">
        <v>22</v>
      </c>
      <c r="F18" s="45">
        <v>9</v>
      </c>
      <c r="G18" s="45">
        <v>8</v>
      </c>
      <c r="H18" s="49">
        <v>17</v>
      </c>
      <c r="I18" s="49">
        <v>0</v>
      </c>
      <c r="J18" s="49">
        <v>8</v>
      </c>
      <c r="K18" s="49">
        <v>61.5</v>
      </c>
      <c r="L18" s="49">
        <v>11</v>
      </c>
      <c r="M18" s="49">
        <v>41</v>
      </c>
      <c r="N18" s="35">
        <v>30.99</v>
      </c>
      <c r="O18" s="35">
        <v>9</v>
      </c>
      <c r="P18" s="35">
        <v>958</v>
      </c>
      <c r="Q18" s="35">
        <v>423.5</v>
      </c>
      <c r="R18" s="50">
        <v>30.75</v>
      </c>
      <c r="S18" s="50">
        <v>20</v>
      </c>
      <c r="T18" s="50">
        <v>16.75</v>
      </c>
      <c r="U18" s="35">
        <v>2</v>
      </c>
      <c r="V18" s="35">
        <v>18</v>
      </c>
      <c r="W18" s="35">
        <v>0</v>
      </c>
      <c r="X18" s="35">
        <v>0</v>
      </c>
      <c r="Y18" s="35">
        <v>4</v>
      </c>
      <c r="Z18" s="35">
        <v>23</v>
      </c>
      <c r="AA18" s="51">
        <v>71</v>
      </c>
      <c r="AB18" s="51">
        <v>54</v>
      </c>
      <c r="AC18" s="45">
        <v>0</v>
      </c>
      <c r="AD18" s="45">
        <v>15</v>
      </c>
      <c r="AF18" s="35"/>
    </row>
    <row r="19" spans="1:32" ht="12.75">
      <c r="A19" s="34">
        <v>16</v>
      </c>
      <c r="B19" s="44" t="s">
        <v>107</v>
      </c>
      <c r="C19" s="45">
        <v>64</v>
      </c>
      <c r="D19" s="45">
        <v>22</v>
      </c>
      <c r="E19" s="45">
        <v>21</v>
      </c>
      <c r="F19" s="45">
        <v>7</v>
      </c>
      <c r="G19" s="45">
        <v>14</v>
      </c>
      <c r="H19" s="49">
        <v>3</v>
      </c>
      <c r="I19" s="49">
        <v>20</v>
      </c>
      <c r="J19" s="49">
        <v>0</v>
      </c>
      <c r="K19" s="49">
        <v>47.5</v>
      </c>
      <c r="L19" s="49">
        <v>0</v>
      </c>
      <c r="M19" s="49">
        <v>82</v>
      </c>
      <c r="N19" s="35">
        <v>16.99</v>
      </c>
      <c r="O19" s="35">
        <v>1</v>
      </c>
      <c r="P19" s="35">
        <v>323</v>
      </c>
      <c r="Q19" s="35">
        <v>206</v>
      </c>
      <c r="R19" s="50">
        <v>17</v>
      </c>
      <c r="S19" s="50">
        <v>5</v>
      </c>
      <c r="T19" s="50">
        <v>46.25</v>
      </c>
      <c r="U19" s="35">
        <v>2.05</v>
      </c>
      <c r="V19" s="35">
        <v>17.05</v>
      </c>
      <c r="W19" s="35">
        <v>1</v>
      </c>
      <c r="X19" s="35">
        <v>8</v>
      </c>
      <c r="Y19" s="35">
        <v>3</v>
      </c>
      <c r="Z19" s="35">
        <v>18</v>
      </c>
      <c r="AA19" s="51">
        <v>28</v>
      </c>
      <c r="AB19" s="51">
        <v>70</v>
      </c>
      <c r="AC19" s="45">
        <v>28</v>
      </c>
      <c r="AD19" s="45">
        <v>14</v>
      </c>
      <c r="AF19" s="35"/>
    </row>
    <row r="20" spans="1:32" ht="12.75">
      <c r="A20" s="34">
        <v>17</v>
      </c>
      <c r="B20" s="44" t="s">
        <v>108</v>
      </c>
      <c r="C20" s="45">
        <v>65</v>
      </c>
      <c r="D20" s="45">
        <v>25</v>
      </c>
      <c r="E20" s="45">
        <v>24</v>
      </c>
      <c r="F20" s="45">
        <v>8</v>
      </c>
      <c r="G20" s="45">
        <v>8</v>
      </c>
      <c r="H20" s="49">
        <v>4</v>
      </c>
      <c r="I20" s="49">
        <v>8</v>
      </c>
      <c r="J20" s="49">
        <v>2</v>
      </c>
      <c r="K20" s="49">
        <v>26.5</v>
      </c>
      <c r="L20" s="49">
        <v>13</v>
      </c>
      <c r="M20" s="49">
        <v>45</v>
      </c>
      <c r="N20" s="35">
        <v>14</v>
      </c>
      <c r="O20" s="35">
        <v>3</v>
      </c>
      <c r="P20" s="35">
        <v>190.5</v>
      </c>
      <c r="Q20" s="35">
        <v>253</v>
      </c>
      <c r="R20" s="50">
        <v>14</v>
      </c>
      <c r="S20" s="50">
        <v>3</v>
      </c>
      <c r="T20" s="50">
        <v>40</v>
      </c>
      <c r="U20" s="35">
        <v>2</v>
      </c>
      <c r="V20" s="35">
        <v>19</v>
      </c>
      <c r="W20" s="35">
        <v>2</v>
      </c>
      <c r="X20" s="35">
        <v>13</v>
      </c>
      <c r="Y20" s="35">
        <v>2</v>
      </c>
      <c r="Z20" s="35">
        <v>12</v>
      </c>
      <c r="AA20" s="51">
        <v>37</v>
      </c>
      <c r="AB20" s="51">
        <v>68</v>
      </c>
      <c r="AC20" s="45">
        <v>1567</v>
      </c>
      <c r="AD20" s="45">
        <v>12</v>
      </c>
      <c r="AF20" s="35"/>
    </row>
    <row r="21" spans="1:32" ht="12.75">
      <c r="A21" s="34">
        <v>18</v>
      </c>
      <c r="B21" s="44" t="s">
        <v>109</v>
      </c>
      <c r="C21" s="45">
        <v>41</v>
      </c>
      <c r="D21" s="45">
        <v>17</v>
      </c>
      <c r="E21" s="45">
        <v>15</v>
      </c>
      <c r="F21" s="45">
        <v>6</v>
      </c>
      <c r="G21" s="45">
        <v>3</v>
      </c>
      <c r="H21" s="49">
        <v>28</v>
      </c>
      <c r="I21" s="49">
        <v>16</v>
      </c>
      <c r="J21" s="49">
        <v>2</v>
      </c>
      <c r="K21" s="49">
        <v>29.5</v>
      </c>
      <c r="L21" s="49">
        <v>0</v>
      </c>
      <c r="M21" s="49">
        <v>8</v>
      </c>
      <c r="N21" s="35">
        <v>15</v>
      </c>
      <c r="O21" s="35">
        <v>4</v>
      </c>
      <c r="P21" s="35">
        <v>824</v>
      </c>
      <c r="Q21" s="35">
        <v>399</v>
      </c>
      <c r="R21" s="50">
        <v>10.25</v>
      </c>
      <c r="S21" s="50">
        <v>9</v>
      </c>
      <c r="T21" s="50">
        <v>10.75</v>
      </c>
      <c r="U21" s="35">
        <v>0</v>
      </c>
      <c r="V21" s="35">
        <v>0</v>
      </c>
      <c r="W21" s="35">
        <v>2</v>
      </c>
      <c r="X21" s="35">
        <v>15</v>
      </c>
      <c r="Y21" s="35">
        <v>3</v>
      </c>
      <c r="Z21" s="35">
        <v>18</v>
      </c>
      <c r="AA21" s="51">
        <v>36</v>
      </c>
      <c r="AB21" s="51">
        <v>29</v>
      </c>
      <c r="AC21" s="45">
        <v>3400</v>
      </c>
      <c r="AD21" s="45">
        <v>6</v>
      </c>
      <c r="AF21" s="35"/>
    </row>
    <row r="22" spans="1:32" ht="12.75">
      <c r="A22" s="34">
        <v>19</v>
      </c>
      <c r="B22" s="44" t="s">
        <v>110</v>
      </c>
      <c r="C22" s="45">
        <v>114</v>
      </c>
      <c r="D22" s="45">
        <v>39</v>
      </c>
      <c r="E22" s="45">
        <v>42</v>
      </c>
      <c r="F22" s="45">
        <v>17</v>
      </c>
      <c r="G22" s="45">
        <v>16</v>
      </c>
      <c r="H22" s="49">
        <v>37</v>
      </c>
      <c r="I22" s="49">
        <v>24</v>
      </c>
      <c r="J22" s="49">
        <v>8</v>
      </c>
      <c r="K22" s="49">
        <v>126.5</v>
      </c>
      <c r="L22" s="49">
        <v>0</v>
      </c>
      <c r="M22" s="49">
        <v>41</v>
      </c>
      <c r="N22" s="35">
        <v>48</v>
      </c>
      <c r="O22" s="35">
        <v>14</v>
      </c>
      <c r="P22" s="35">
        <v>924</v>
      </c>
      <c r="Q22" s="35">
        <v>607.5</v>
      </c>
      <c r="R22" s="50">
        <v>22.25</v>
      </c>
      <c r="S22" s="50">
        <v>8</v>
      </c>
      <c r="T22" s="50">
        <v>31.75</v>
      </c>
      <c r="U22" s="35">
        <v>2.99</v>
      </c>
      <c r="V22" s="35">
        <v>28.99</v>
      </c>
      <c r="W22" s="35">
        <v>0</v>
      </c>
      <c r="X22" s="35">
        <v>0</v>
      </c>
      <c r="Y22" s="35">
        <v>6</v>
      </c>
      <c r="Z22" s="35">
        <v>34</v>
      </c>
      <c r="AA22" s="51">
        <v>61</v>
      </c>
      <c r="AB22" s="51">
        <v>110</v>
      </c>
      <c r="AC22" s="45">
        <v>1570</v>
      </c>
      <c r="AD22" s="45">
        <v>25</v>
      </c>
      <c r="AF22" s="35"/>
    </row>
    <row r="23" spans="1:32" ht="12.75">
      <c r="A23" s="34">
        <v>20</v>
      </c>
      <c r="B23" s="44" t="s">
        <v>111</v>
      </c>
      <c r="C23" s="45">
        <v>83</v>
      </c>
      <c r="D23" s="45">
        <v>25</v>
      </c>
      <c r="E23" s="45">
        <v>33</v>
      </c>
      <c r="F23" s="45">
        <v>9</v>
      </c>
      <c r="G23" s="45">
        <v>16</v>
      </c>
      <c r="H23" s="49">
        <v>8</v>
      </c>
      <c r="I23" s="49">
        <v>30</v>
      </c>
      <c r="J23" s="49">
        <v>2</v>
      </c>
      <c r="K23" s="49">
        <v>91.5</v>
      </c>
      <c r="L23" s="49">
        <v>16</v>
      </c>
      <c r="M23" s="49">
        <v>85</v>
      </c>
      <c r="N23" s="35">
        <v>25.99</v>
      </c>
      <c r="O23" s="35">
        <v>7</v>
      </c>
      <c r="P23" s="35">
        <v>307</v>
      </c>
      <c r="Q23" s="35">
        <v>263.5</v>
      </c>
      <c r="R23" s="50">
        <v>21.13</v>
      </c>
      <c r="S23" s="50">
        <v>3</v>
      </c>
      <c r="T23" s="50">
        <v>38</v>
      </c>
      <c r="U23" s="35">
        <v>1</v>
      </c>
      <c r="V23" s="35">
        <v>18</v>
      </c>
      <c r="W23" s="35">
        <v>0</v>
      </c>
      <c r="X23" s="35">
        <v>0</v>
      </c>
      <c r="Y23" s="35">
        <v>7</v>
      </c>
      <c r="Z23" s="35">
        <v>27</v>
      </c>
      <c r="AA23" s="51">
        <v>28</v>
      </c>
      <c r="AB23" s="51">
        <v>96</v>
      </c>
      <c r="AC23" s="45">
        <v>0</v>
      </c>
      <c r="AD23" s="45">
        <v>19</v>
      </c>
      <c r="AF23" s="35"/>
    </row>
    <row r="24" spans="1:32" ht="12.75">
      <c r="A24" s="34">
        <v>21</v>
      </c>
      <c r="B24" s="44" t="s">
        <v>112</v>
      </c>
      <c r="C24" s="45">
        <v>25</v>
      </c>
      <c r="D24" s="45">
        <v>10</v>
      </c>
      <c r="E24" s="45">
        <v>7</v>
      </c>
      <c r="F24" s="45">
        <v>5</v>
      </c>
      <c r="G24" s="45">
        <v>3</v>
      </c>
      <c r="H24" s="49">
        <v>12</v>
      </c>
      <c r="I24" s="49">
        <v>0</v>
      </c>
      <c r="J24" s="49">
        <v>1</v>
      </c>
      <c r="K24" s="49">
        <v>20.5</v>
      </c>
      <c r="L24" s="49">
        <v>0</v>
      </c>
      <c r="M24" s="49">
        <v>9.5</v>
      </c>
      <c r="N24" s="35">
        <v>11</v>
      </c>
      <c r="O24" s="35">
        <v>3</v>
      </c>
      <c r="P24" s="35">
        <v>279</v>
      </c>
      <c r="Q24" s="35">
        <v>167</v>
      </c>
      <c r="R24" s="50">
        <v>8.5</v>
      </c>
      <c r="S24" s="50">
        <v>4</v>
      </c>
      <c r="T24" s="50">
        <v>8</v>
      </c>
      <c r="U24" s="35">
        <v>1</v>
      </c>
      <c r="V24" s="35">
        <v>8</v>
      </c>
      <c r="W24" s="35">
        <v>0</v>
      </c>
      <c r="X24" s="35">
        <v>0</v>
      </c>
      <c r="Y24" s="35">
        <v>2</v>
      </c>
      <c r="Z24" s="35">
        <v>10</v>
      </c>
      <c r="AA24" s="51">
        <v>19</v>
      </c>
      <c r="AB24" s="51">
        <v>27</v>
      </c>
      <c r="AC24" s="45">
        <v>0</v>
      </c>
      <c r="AD24" s="45">
        <v>4</v>
      </c>
      <c r="AF24" s="35"/>
    </row>
    <row r="25" spans="1:32" ht="12.75">
      <c r="A25" s="34">
        <v>22</v>
      </c>
      <c r="B25" s="44" t="s">
        <v>113</v>
      </c>
      <c r="C25" s="45">
        <v>18</v>
      </c>
      <c r="D25" s="45">
        <v>5</v>
      </c>
      <c r="E25" s="45">
        <v>7</v>
      </c>
      <c r="F25" s="45">
        <v>1</v>
      </c>
      <c r="G25" s="45">
        <v>5</v>
      </c>
      <c r="H25" s="49">
        <v>14</v>
      </c>
      <c r="I25" s="49">
        <v>16</v>
      </c>
      <c r="J25" s="49">
        <v>0</v>
      </c>
      <c r="K25" s="49">
        <v>10.5</v>
      </c>
      <c r="L25" s="49">
        <v>0</v>
      </c>
      <c r="M25" s="49">
        <v>0</v>
      </c>
      <c r="N25" s="35">
        <v>8</v>
      </c>
      <c r="O25" s="35">
        <v>3</v>
      </c>
      <c r="P25" s="35">
        <v>259</v>
      </c>
      <c r="Q25" s="35">
        <v>165</v>
      </c>
      <c r="R25" s="50">
        <v>10</v>
      </c>
      <c r="S25" s="50">
        <v>2</v>
      </c>
      <c r="T25" s="50">
        <v>4</v>
      </c>
      <c r="U25" s="35">
        <v>0</v>
      </c>
      <c r="V25" s="35">
        <v>0</v>
      </c>
      <c r="W25" s="35">
        <v>1</v>
      </c>
      <c r="X25" s="35">
        <v>6</v>
      </c>
      <c r="Y25" s="35">
        <v>1</v>
      </c>
      <c r="Z25" s="35">
        <v>6</v>
      </c>
      <c r="AA25" s="51">
        <v>21</v>
      </c>
      <c r="AB25" s="51">
        <v>3</v>
      </c>
      <c r="AC25" s="45">
        <v>0</v>
      </c>
      <c r="AD25" s="45">
        <v>4</v>
      </c>
      <c r="AF25" s="35"/>
    </row>
    <row r="26" spans="2:32" ht="12.75">
      <c r="B26" s="4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45"/>
      <c r="AD26" s="45"/>
      <c r="AE26" s="35"/>
      <c r="AF26" s="35"/>
    </row>
    <row r="27" spans="2:32" s="54" customFormat="1" ht="12.75">
      <c r="B27" s="55" t="s">
        <v>60</v>
      </c>
      <c r="C27" s="56">
        <f aca="true" t="shared" si="0" ref="C27:AD27">SUM(C4:C26)</f>
        <v>1068</v>
      </c>
      <c r="D27" s="56">
        <f t="shared" si="0"/>
        <v>386</v>
      </c>
      <c r="E27" s="56">
        <f t="shared" si="0"/>
        <v>372</v>
      </c>
      <c r="F27" s="56">
        <f t="shared" si="0"/>
        <v>156</v>
      </c>
      <c r="G27" s="56">
        <f t="shared" si="0"/>
        <v>154</v>
      </c>
      <c r="H27" s="56">
        <f t="shared" si="0"/>
        <v>360</v>
      </c>
      <c r="I27" s="32">
        <f t="shared" si="0"/>
        <v>182</v>
      </c>
      <c r="J27" s="32">
        <f t="shared" si="0"/>
        <v>67</v>
      </c>
      <c r="K27" s="32">
        <f t="shared" si="0"/>
        <v>787.25</v>
      </c>
      <c r="L27" s="32">
        <f t="shared" si="0"/>
        <v>146</v>
      </c>
      <c r="M27" s="32">
        <f t="shared" si="0"/>
        <v>489.25</v>
      </c>
      <c r="N27" s="32">
        <f t="shared" si="0"/>
        <v>502.97</v>
      </c>
      <c r="O27" s="32">
        <f t="shared" si="0"/>
        <v>158</v>
      </c>
      <c r="P27" s="32">
        <f t="shared" si="0"/>
        <v>11452</v>
      </c>
      <c r="Q27" s="32">
        <f t="shared" si="0"/>
        <v>7106</v>
      </c>
      <c r="R27" s="32">
        <f t="shared" si="0"/>
        <v>405.96</v>
      </c>
      <c r="S27" s="32">
        <f t="shared" si="0"/>
        <v>242</v>
      </c>
      <c r="T27" s="32">
        <f t="shared" si="0"/>
        <v>417.75</v>
      </c>
      <c r="U27" s="32">
        <f t="shared" si="0"/>
        <v>30.009999999999998</v>
      </c>
      <c r="V27" s="32">
        <f t="shared" si="0"/>
        <v>243.01000000000002</v>
      </c>
      <c r="W27" s="32">
        <f t="shared" si="0"/>
        <v>13.98</v>
      </c>
      <c r="X27" s="32">
        <f t="shared" si="0"/>
        <v>97.98</v>
      </c>
      <c r="Y27" s="32">
        <f t="shared" si="0"/>
        <v>60.96</v>
      </c>
      <c r="Z27" s="32">
        <f t="shared" si="0"/>
        <v>309.97</v>
      </c>
      <c r="AA27" s="32">
        <f t="shared" si="0"/>
        <v>903</v>
      </c>
      <c r="AB27" s="32">
        <f t="shared" si="0"/>
        <v>1152</v>
      </c>
      <c r="AC27" s="56">
        <f t="shared" si="0"/>
        <v>9823</v>
      </c>
      <c r="AD27" s="56">
        <f t="shared" si="0"/>
        <v>203</v>
      </c>
      <c r="AE27" s="32"/>
      <c r="AF27" s="32"/>
    </row>
    <row r="28" spans="2:32" ht="12.75">
      <c r="B28" s="44" t="s">
        <v>114</v>
      </c>
      <c r="C28" s="45">
        <v>1068</v>
      </c>
      <c r="D28" s="45">
        <v>386</v>
      </c>
      <c r="E28" s="45">
        <v>372</v>
      </c>
      <c r="F28" s="45">
        <v>156</v>
      </c>
      <c r="G28" s="45">
        <v>154</v>
      </c>
      <c r="H28" s="45">
        <v>371</v>
      </c>
      <c r="I28" s="35">
        <v>6</v>
      </c>
      <c r="J28" s="35">
        <v>116</v>
      </c>
      <c r="K28" s="35">
        <v>3.25</v>
      </c>
      <c r="L28" s="35">
        <v>176</v>
      </c>
      <c r="M28" s="35">
        <v>9.25</v>
      </c>
      <c r="N28" s="35">
        <v>503</v>
      </c>
      <c r="O28" s="35">
        <v>158</v>
      </c>
      <c r="P28" s="35">
        <v>11452</v>
      </c>
      <c r="Q28" s="35">
        <v>7106</v>
      </c>
      <c r="R28" s="35">
        <v>50.75</v>
      </c>
      <c r="S28" s="35">
        <v>294</v>
      </c>
      <c r="T28" s="35">
        <v>1.75</v>
      </c>
      <c r="U28" s="35">
        <v>30</v>
      </c>
      <c r="V28" s="35">
        <v>243</v>
      </c>
      <c r="W28" s="35">
        <v>13</v>
      </c>
      <c r="X28" s="35">
        <v>98</v>
      </c>
      <c r="Y28" s="35">
        <v>61</v>
      </c>
      <c r="Z28" s="35">
        <v>310</v>
      </c>
      <c r="AA28" s="35">
        <v>975</v>
      </c>
      <c r="AB28" s="35">
        <v>0</v>
      </c>
      <c r="AC28" s="45">
        <v>9833</v>
      </c>
      <c r="AD28" s="45"/>
      <c r="AE28" s="35"/>
      <c r="AF28" s="35"/>
    </row>
    <row r="29" spans="2:32" ht="12.75">
      <c r="B29" s="4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2:32" ht="12.75">
      <c r="B30" s="19" t="s">
        <v>62</v>
      </c>
      <c r="C30" s="35"/>
      <c r="D30" s="35"/>
      <c r="E30" s="35"/>
      <c r="F30" s="35"/>
      <c r="G30" s="35"/>
      <c r="H30" s="35"/>
      <c r="I30" s="35">
        <f>(H27*16+I27)</f>
        <v>5942</v>
      </c>
      <c r="J30" s="35"/>
      <c r="K30" s="35">
        <f>(J27*16+K27)</f>
        <v>1859.25</v>
      </c>
      <c r="L30" s="35"/>
      <c r="M30" s="35">
        <f>(L27*16+M27)</f>
        <v>2825.25</v>
      </c>
      <c r="N30" s="35"/>
      <c r="O30" s="35"/>
      <c r="P30" s="35"/>
      <c r="Q30" s="35"/>
      <c r="R30" s="35">
        <f>(R27)</f>
        <v>405.96</v>
      </c>
      <c r="S30" s="35"/>
      <c r="T30" s="35">
        <f>(S27*8+T27)</f>
        <v>2353.75</v>
      </c>
      <c r="U30" s="35"/>
      <c r="V30" s="35"/>
      <c r="W30" s="35"/>
      <c r="X30" s="35"/>
      <c r="Y30" s="35"/>
      <c r="Z30" s="35"/>
      <c r="AA30" s="35"/>
      <c r="AB30" s="35">
        <f>(AA27*16+AB27)</f>
        <v>15600</v>
      </c>
      <c r="AC30" s="35"/>
      <c r="AD30" s="34"/>
      <c r="AE30" s="35"/>
      <c r="AF30" s="35"/>
    </row>
    <row r="31" spans="2:32" ht="12.75">
      <c r="B31" s="19" t="s">
        <v>63</v>
      </c>
      <c r="C31" s="35"/>
      <c r="D31" s="35"/>
      <c r="E31" s="35"/>
      <c r="F31" s="35"/>
      <c r="G31" s="35"/>
      <c r="H31" s="35"/>
      <c r="I31" s="35">
        <f>(H28*16+I28)</f>
        <v>5942</v>
      </c>
      <c r="J31" s="35"/>
      <c r="K31" s="35">
        <f>(J28*16+K28)</f>
        <v>1859.25</v>
      </c>
      <c r="L31" s="35"/>
      <c r="M31" s="35">
        <f>(L28*16+M28)</f>
        <v>2825.25</v>
      </c>
      <c r="N31" s="35"/>
      <c r="O31" s="35"/>
      <c r="P31" s="35"/>
      <c r="Q31" s="35"/>
      <c r="R31" s="35">
        <f>(R28*8)</f>
        <v>406</v>
      </c>
      <c r="S31" s="35"/>
      <c r="T31" s="35">
        <f>(S28*8+T28)</f>
        <v>2353.75</v>
      </c>
      <c r="U31" s="35"/>
      <c r="V31" s="35"/>
      <c r="W31" s="35"/>
      <c r="X31" s="35"/>
      <c r="Y31" s="35"/>
      <c r="Z31" s="35"/>
      <c r="AA31" s="35"/>
      <c r="AB31" s="35">
        <f>(AA28*16+AB28)</f>
        <v>15600</v>
      </c>
      <c r="AC31" s="35"/>
      <c r="AD31" s="34"/>
      <c r="AE31" s="35"/>
      <c r="AF31" s="35"/>
    </row>
    <row r="32" spans="3:32" ht="12.7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35"/>
    </row>
    <row r="33" spans="3:30" ht="12.75">
      <c r="C33" s="57" t="s">
        <v>65</v>
      </c>
      <c r="D33" s="57" t="s">
        <v>65</v>
      </c>
      <c r="E33" s="57" t="s">
        <v>65</v>
      </c>
      <c r="F33" s="57" t="s">
        <v>65</v>
      </c>
      <c r="G33" s="57" t="s">
        <v>65</v>
      </c>
      <c r="H33" s="58"/>
      <c r="I33" s="57" t="s">
        <v>65</v>
      </c>
      <c r="J33" s="58"/>
      <c r="K33" s="57" t="s">
        <v>65</v>
      </c>
      <c r="L33" s="58"/>
      <c r="M33" s="57" t="s">
        <v>65</v>
      </c>
      <c r="N33" s="57" t="s">
        <v>65</v>
      </c>
      <c r="O33" s="57" t="s">
        <v>65</v>
      </c>
      <c r="P33" s="57" t="s">
        <v>65</v>
      </c>
      <c r="Q33" s="57" t="s">
        <v>65</v>
      </c>
      <c r="R33" s="57" t="s">
        <v>65</v>
      </c>
      <c r="S33" s="58"/>
      <c r="T33" s="57" t="s">
        <v>65</v>
      </c>
      <c r="U33" s="57" t="s">
        <v>65</v>
      </c>
      <c r="V33" s="57" t="s">
        <v>65</v>
      </c>
      <c r="W33" s="57" t="s">
        <v>65</v>
      </c>
      <c r="X33" s="57" t="s">
        <v>65</v>
      </c>
      <c r="Y33" s="57" t="s">
        <v>65</v>
      </c>
      <c r="Z33" s="57" t="s">
        <v>65</v>
      </c>
      <c r="AA33" s="58"/>
      <c r="AB33" s="57" t="s">
        <v>65</v>
      </c>
      <c r="AC33" s="57" t="s">
        <v>65</v>
      </c>
      <c r="AD33" s="58" t="s">
        <v>65</v>
      </c>
    </row>
    <row r="34" spans="3:8" ht="12.75">
      <c r="C34" s="46"/>
      <c r="D34" s="46"/>
      <c r="E34" s="46"/>
      <c r="F34" s="46"/>
      <c r="G34" s="46"/>
      <c r="H34" s="46"/>
    </row>
    <row r="36" spans="2:5" ht="12.75">
      <c r="B36" s="88" t="s">
        <v>147</v>
      </c>
      <c r="C36" s="88"/>
      <c r="D36" s="88"/>
      <c r="E36" s="88"/>
    </row>
    <row r="37" spans="2:8" ht="12.75">
      <c r="B37" s="88" t="s">
        <v>149</v>
      </c>
      <c r="C37" s="88"/>
      <c r="D37" s="88"/>
      <c r="E37" s="88"/>
      <c r="H37" s="88" t="s">
        <v>155</v>
      </c>
    </row>
    <row r="38" spans="2:8" ht="12.75">
      <c r="B38" s="88" t="s">
        <v>146</v>
      </c>
      <c r="C38" s="88"/>
      <c r="D38" s="88"/>
      <c r="E38" s="88"/>
      <c r="H38" s="88" t="s">
        <v>156</v>
      </c>
    </row>
    <row r="39" spans="2:8" ht="12.75">
      <c r="B39" s="88" t="s">
        <v>152</v>
      </c>
      <c r="C39" s="88"/>
      <c r="D39" s="88"/>
      <c r="E39" s="88"/>
      <c r="H39" s="88" t="s">
        <v>157</v>
      </c>
    </row>
    <row r="40" spans="2:5" ht="12.75">
      <c r="B40" s="88" t="s">
        <v>150</v>
      </c>
      <c r="C40" s="89"/>
      <c r="D40" s="90" t="s">
        <v>65</v>
      </c>
      <c r="E40" s="89"/>
    </row>
    <row r="41" spans="2:5" ht="12.75">
      <c r="B41" s="88" t="s">
        <v>151</v>
      </c>
      <c r="C41" s="89"/>
      <c r="D41" s="91"/>
      <c r="E41" s="89"/>
    </row>
    <row r="42" ht="12.75">
      <c r="B42" s="92" t="s">
        <v>145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28"/>
  <sheetViews>
    <sheetView workbookViewId="0" topLeftCell="A1">
      <selection activeCell="H22" sqref="H22:H25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7.851562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10.28125" style="0" customWidth="1"/>
    <col min="23" max="24" width="8.57421875" style="0" customWidth="1"/>
    <col min="25" max="25" width="8.7109375" style="0" customWidth="1"/>
    <col min="26" max="26" width="9.28125" style="0" customWidth="1"/>
    <col min="27" max="27" width="6.140625" style="0" customWidth="1"/>
    <col min="28" max="28" width="7.140625" style="0" customWidth="1"/>
    <col min="29" max="29" width="8.57421875" style="0" customWidth="1"/>
    <col min="30" max="30" width="5.7109375" style="0" customWidth="1"/>
  </cols>
  <sheetData>
    <row r="1" spans="1:65" ht="12.75">
      <c r="A1" s="59" t="s">
        <v>115</v>
      </c>
      <c r="B1" s="60" t="s">
        <v>1</v>
      </c>
      <c r="C1" s="61" t="s">
        <v>2</v>
      </c>
      <c r="D1" s="61"/>
      <c r="E1" s="61"/>
      <c r="F1" s="61"/>
      <c r="G1" s="61"/>
      <c r="H1" s="61" t="s">
        <v>3</v>
      </c>
      <c r="I1" s="61"/>
      <c r="J1" s="61"/>
      <c r="K1" s="61"/>
      <c r="L1" s="61"/>
      <c r="M1" s="61"/>
      <c r="N1" s="61" t="s">
        <v>4</v>
      </c>
      <c r="O1" s="61"/>
      <c r="P1" s="61" t="s">
        <v>5</v>
      </c>
      <c r="Q1" s="61"/>
      <c r="R1" s="61" t="s">
        <v>6</v>
      </c>
      <c r="S1" s="61"/>
      <c r="T1" s="61"/>
      <c r="U1" s="61" t="s">
        <v>7</v>
      </c>
      <c r="V1" s="61"/>
      <c r="W1" s="61"/>
      <c r="X1" s="61"/>
      <c r="Y1" s="61"/>
      <c r="Z1" s="61"/>
      <c r="AA1" s="61" t="s">
        <v>8</v>
      </c>
      <c r="AB1" s="61"/>
      <c r="AC1" s="61" t="s">
        <v>9</v>
      </c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2.75">
      <c r="A2" s="15"/>
      <c r="B2" s="14"/>
      <c r="C2" s="63" t="s">
        <v>13</v>
      </c>
      <c r="D2" s="64" t="s">
        <v>14</v>
      </c>
      <c r="E2" s="64" t="s">
        <v>15</v>
      </c>
      <c r="F2" s="64" t="s">
        <v>16</v>
      </c>
      <c r="G2" s="64" t="s">
        <v>17</v>
      </c>
      <c r="H2" s="64" t="s">
        <v>18</v>
      </c>
      <c r="I2" s="64" t="s">
        <v>19</v>
      </c>
      <c r="J2" s="64" t="s">
        <v>20</v>
      </c>
      <c r="K2" s="64" t="s">
        <v>21</v>
      </c>
      <c r="L2" s="64" t="s">
        <v>22</v>
      </c>
      <c r="M2" s="64" t="s">
        <v>23</v>
      </c>
      <c r="N2" s="64" t="s">
        <v>24</v>
      </c>
      <c r="O2" s="64" t="s">
        <v>25</v>
      </c>
      <c r="P2" s="64" t="s">
        <v>26</v>
      </c>
      <c r="Q2" s="63" t="s">
        <v>27</v>
      </c>
      <c r="R2" s="63" t="s">
        <v>28</v>
      </c>
      <c r="S2" s="64" t="s">
        <v>29</v>
      </c>
      <c r="T2" s="64" t="s">
        <v>30</v>
      </c>
      <c r="U2" s="64" t="s">
        <v>31</v>
      </c>
      <c r="V2" s="64" t="s">
        <v>32</v>
      </c>
      <c r="W2" s="64" t="s">
        <v>33</v>
      </c>
      <c r="X2" s="64" t="s">
        <v>32</v>
      </c>
      <c r="Y2" s="64" t="s">
        <v>34</v>
      </c>
      <c r="Z2" s="64" t="s">
        <v>32</v>
      </c>
      <c r="AA2" s="64" t="s">
        <v>35</v>
      </c>
      <c r="AB2" s="64" t="s">
        <v>36</v>
      </c>
      <c r="AC2" s="64" t="s">
        <v>37</v>
      </c>
      <c r="AD2" s="70" t="s">
        <v>89</v>
      </c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</row>
    <row r="3" spans="1:65" ht="12.75">
      <c r="A3" s="14"/>
      <c r="B3" s="14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</row>
    <row r="4" spans="1:32" ht="12.75">
      <c r="A4" s="66">
        <v>1</v>
      </c>
      <c r="B4" s="71" t="s">
        <v>116</v>
      </c>
      <c r="C4" s="66">
        <v>89</v>
      </c>
      <c r="D4" s="66">
        <v>33</v>
      </c>
      <c r="E4" s="66">
        <v>32</v>
      </c>
      <c r="F4" s="66">
        <v>7</v>
      </c>
      <c r="G4" s="66">
        <v>17</v>
      </c>
      <c r="H4" s="72">
        <v>10</v>
      </c>
      <c r="I4" s="72">
        <v>55.25</v>
      </c>
      <c r="J4" s="72">
        <v>10</v>
      </c>
      <c r="K4" s="72">
        <v>101.75</v>
      </c>
      <c r="L4" s="72">
        <v>1</v>
      </c>
      <c r="M4" s="72">
        <v>64.5</v>
      </c>
      <c r="N4" s="72">
        <v>39.99</v>
      </c>
      <c r="O4" s="72">
        <v>12</v>
      </c>
      <c r="P4" s="72">
        <v>693</v>
      </c>
      <c r="Q4" s="72">
        <v>505</v>
      </c>
      <c r="R4" s="72">
        <v>49</v>
      </c>
      <c r="S4" s="72">
        <v>20</v>
      </c>
      <c r="T4" s="72">
        <v>45</v>
      </c>
      <c r="U4" s="72">
        <v>3</v>
      </c>
      <c r="V4" s="72">
        <v>23</v>
      </c>
      <c r="W4" s="72">
        <v>1</v>
      </c>
      <c r="X4" s="72">
        <v>5</v>
      </c>
      <c r="Y4" s="72">
        <v>7</v>
      </c>
      <c r="Z4" s="72">
        <v>33</v>
      </c>
      <c r="AA4" s="72">
        <v>58</v>
      </c>
      <c r="AB4" s="72">
        <v>129</v>
      </c>
      <c r="AC4" s="66">
        <v>966</v>
      </c>
      <c r="AD4" s="66">
        <v>20</v>
      </c>
      <c r="AE4" s="66"/>
      <c r="AF4" s="14"/>
    </row>
    <row r="5" spans="1:31" ht="12.75">
      <c r="A5" s="34">
        <v>2</v>
      </c>
      <c r="B5" s="44" t="s">
        <v>117</v>
      </c>
      <c r="C5" s="34">
        <v>143</v>
      </c>
      <c r="D5" s="34">
        <v>39</v>
      </c>
      <c r="E5" s="34">
        <v>58</v>
      </c>
      <c r="F5" s="34">
        <v>25</v>
      </c>
      <c r="G5" s="34">
        <v>21</v>
      </c>
      <c r="H5" s="49">
        <v>7</v>
      </c>
      <c r="I5" s="49">
        <v>28</v>
      </c>
      <c r="J5" s="49">
        <v>7</v>
      </c>
      <c r="K5" s="49">
        <v>180.25</v>
      </c>
      <c r="L5" s="49">
        <v>5</v>
      </c>
      <c r="M5" s="49">
        <v>65</v>
      </c>
      <c r="N5" s="35">
        <v>66</v>
      </c>
      <c r="O5" s="35">
        <v>16</v>
      </c>
      <c r="P5" s="35">
        <v>726</v>
      </c>
      <c r="Q5" s="35">
        <v>705.5</v>
      </c>
      <c r="R5" s="50">
        <v>70.75</v>
      </c>
      <c r="S5" s="50">
        <v>17</v>
      </c>
      <c r="T5" s="50">
        <v>93</v>
      </c>
      <c r="U5" s="35">
        <v>2.99</v>
      </c>
      <c r="V5" s="35">
        <v>34.99</v>
      </c>
      <c r="W5" s="35">
        <v>0</v>
      </c>
      <c r="X5" s="35">
        <v>0</v>
      </c>
      <c r="Y5" s="35">
        <v>9</v>
      </c>
      <c r="Z5" s="35">
        <v>45</v>
      </c>
      <c r="AA5" s="51">
        <v>65</v>
      </c>
      <c r="AB5" s="51">
        <v>260</v>
      </c>
      <c r="AC5" s="34">
        <v>469</v>
      </c>
      <c r="AD5" s="34">
        <v>44</v>
      </c>
      <c r="AE5" s="34"/>
    </row>
    <row r="6" spans="1:31" ht="12.75">
      <c r="A6" s="34">
        <v>3</v>
      </c>
      <c r="B6" s="44" t="s">
        <v>118</v>
      </c>
      <c r="C6" s="34">
        <v>85</v>
      </c>
      <c r="D6" s="34">
        <v>40</v>
      </c>
      <c r="E6" s="34">
        <v>32</v>
      </c>
      <c r="F6" s="34">
        <v>9</v>
      </c>
      <c r="G6" s="34">
        <v>4</v>
      </c>
      <c r="H6" s="49">
        <v>1</v>
      </c>
      <c r="I6" s="49">
        <v>20.333</v>
      </c>
      <c r="J6" s="49">
        <v>20</v>
      </c>
      <c r="K6" s="49">
        <v>150.33</v>
      </c>
      <c r="L6" s="49">
        <v>7</v>
      </c>
      <c r="M6" s="49">
        <v>96.25</v>
      </c>
      <c r="N6" s="35">
        <v>44.5</v>
      </c>
      <c r="O6" s="35">
        <v>11</v>
      </c>
      <c r="P6" s="35">
        <v>746.5</v>
      </c>
      <c r="Q6" s="35">
        <v>711.5</v>
      </c>
      <c r="R6" s="50">
        <v>49.25</v>
      </c>
      <c r="S6" s="50">
        <v>5</v>
      </c>
      <c r="T6" s="50">
        <v>59.75</v>
      </c>
      <c r="U6" s="35">
        <v>3</v>
      </c>
      <c r="V6" s="35">
        <v>28</v>
      </c>
      <c r="W6" s="35">
        <v>2</v>
      </c>
      <c r="X6" s="35">
        <v>21</v>
      </c>
      <c r="Y6" s="35">
        <v>5.99</v>
      </c>
      <c r="Z6" s="35">
        <v>32.99</v>
      </c>
      <c r="AA6" s="51">
        <v>54</v>
      </c>
      <c r="AB6" s="51">
        <v>145</v>
      </c>
      <c r="AC6" s="34">
        <v>2761</v>
      </c>
      <c r="AD6" s="34">
        <v>24</v>
      </c>
      <c r="AE6" s="34"/>
    </row>
    <row r="7" spans="1:31" ht="12.75">
      <c r="A7" s="34">
        <v>4</v>
      </c>
      <c r="B7" s="44" t="s">
        <v>119</v>
      </c>
      <c r="C7" s="34">
        <v>32</v>
      </c>
      <c r="D7" s="34">
        <v>14</v>
      </c>
      <c r="E7" s="34">
        <v>11</v>
      </c>
      <c r="F7" s="34">
        <v>3</v>
      </c>
      <c r="G7" s="34">
        <v>4</v>
      </c>
      <c r="H7" s="49">
        <v>11</v>
      </c>
      <c r="I7" s="49">
        <v>30.6666</v>
      </c>
      <c r="J7" s="49">
        <v>5</v>
      </c>
      <c r="K7" s="49">
        <v>38.5</v>
      </c>
      <c r="L7" s="49">
        <v>2</v>
      </c>
      <c r="M7" s="49">
        <v>16.5</v>
      </c>
      <c r="N7" s="35">
        <v>16</v>
      </c>
      <c r="O7" s="35">
        <v>6</v>
      </c>
      <c r="P7" s="35">
        <v>442</v>
      </c>
      <c r="Q7" s="35">
        <v>340</v>
      </c>
      <c r="R7" s="50">
        <v>18</v>
      </c>
      <c r="S7" s="50">
        <v>9</v>
      </c>
      <c r="T7" s="50">
        <v>10</v>
      </c>
      <c r="U7" s="35">
        <v>1</v>
      </c>
      <c r="V7" s="35">
        <v>10</v>
      </c>
      <c r="W7" s="35">
        <v>2</v>
      </c>
      <c r="X7" s="35">
        <v>10</v>
      </c>
      <c r="Y7" s="35">
        <v>2</v>
      </c>
      <c r="Z7" s="35">
        <v>13</v>
      </c>
      <c r="AA7" s="51">
        <v>28</v>
      </c>
      <c r="AB7" s="51">
        <v>30</v>
      </c>
      <c r="AC7" s="34">
        <v>420</v>
      </c>
      <c r="AD7" s="34">
        <v>5</v>
      </c>
      <c r="AE7" s="34"/>
    </row>
    <row r="8" spans="1:31" ht="12.75">
      <c r="A8" s="34">
        <v>5</v>
      </c>
      <c r="B8" s="44" t="s">
        <v>120</v>
      </c>
      <c r="C8" s="34">
        <v>38</v>
      </c>
      <c r="D8" s="34">
        <v>15</v>
      </c>
      <c r="E8" s="34">
        <v>13</v>
      </c>
      <c r="F8" s="34">
        <v>6</v>
      </c>
      <c r="G8" s="34">
        <v>4</v>
      </c>
      <c r="H8" s="49">
        <v>3</v>
      </c>
      <c r="I8" s="49">
        <v>8</v>
      </c>
      <c r="J8" s="49">
        <v>8</v>
      </c>
      <c r="K8" s="49">
        <v>57</v>
      </c>
      <c r="L8" s="49">
        <v>1</v>
      </c>
      <c r="M8" s="49">
        <v>27.5</v>
      </c>
      <c r="N8" s="35">
        <v>26</v>
      </c>
      <c r="O8" s="35">
        <v>7</v>
      </c>
      <c r="P8" s="35">
        <v>360</v>
      </c>
      <c r="Q8" s="35">
        <v>298.5</v>
      </c>
      <c r="R8" s="50">
        <v>13.5</v>
      </c>
      <c r="S8" s="50">
        <v>3</v>
      </c>
      <c r="T8" s="50">
        <v>20.5</v>
      </c>
      <c r="U8" s="35">
        <v>0</v>
      </c>
      <c r="V8" s="35">
        <v>0</v>
      </c>
      <c r="W8" s="35">
        <v>0</v>
      </c>
      <c r="X8" s="35">
        <v>0</v>
      </c>
      <c r="Y8" s="35">
        <v>2</v>
      </c>
      <c r="Z8" s="35">
        <v>12</v>
      </c>
      <c r="AA8" s="51">
        <v>20</v>
      </c>
      <c r="AB8" s="51">
        <v>30</v>
      </c>
      <c r="AC8" s="34">
        <v>580</v>
      </c>
      <c r="AD8" s="34">
        <v>11</v>
      </c>
      <c r="AE8" s="34"/>
    </row>
    <row r="9" spans="1:31" ht="12.75">
      <c r="A9" s="34">
        <v>6</v>
      </c>
      <c r="B9" s="44" t="s">
        <v>121</v>
      </c>
      <c r="C9" s="34">
        <v>79</v>
      </c>
      <c r="D9" s="34">
        <v>30</v>
      </c>
      <c r="E9" s="34">
        <v>29</v>
      </c>
      <c r="F9" s="34">
        <v>16</v>
      </c>
      <c r="G9" s="34">
        <v>4</v>
      </c>
      <c r="H9" s="79">
        <v>6</v>
      </c>
      <c r="I9" s="79">
        <v>9</v>
      </c>
      <c r="J9" s="79">
        <v>6</v>
      </c>
      <c r="K9" s="79">
        <v>61.5</v>
      </c>
      <c r="L9" s="79">
        <v>1</v>
      </c>
      <c r="M9" s="79">
        <v>49</v>
      </c>
      <c r="N9" s="35">
        <v>25.5</v>
      </c>
      <c r="O9" s="35">
        <v>9.5</v>
      </c>
      <c r="P9" s="35">
        <v>312</v>
      </c>
      <c r="Q9" s="35">
        <v>278</v>
      </c>
      <c r="R9" s="50">
        <v>13.49</v>
      </c>
      <c r="S9" s="50">
        <v>7</v>
      </c>
      <c r="T9" s="50">
        <v>15.66</v>
      </c>
      <c r="U9" s="35">
        <v>0.99</v>
      </c>
      <c r="V9" s="35">
        <v>13.99</v>
      </c>
      <c r="W9" s="35">
        <v>1.17</v>
      </c>
      <c r="X9" s="35">
        <v>15.17</v>
      </c>
      <c r="Y9" s="35">
        <v>0</v>
      </c>
      <c r="Z9" s="35">
        <v>0</v>
      </c>
      <c r="AA9" s="51">
        <v>30</v>
      </c>
      <c r="AB9" s="51">
        <v>54</v>
      </c>
      <c r="AC9" s="34">
        <v>1820</v>
      </c>
      <c r="AD9" s="34">
        <v>17</v>
      </c>
      <c r="AE9" s="34"/>
    </row>
    <row r="10" spans="1:31" ht="12.75">
      <c r="A10" s="34">
        <v>7</v>
      </c>
      <c r="B10" s="44" t="s">
        <v>122</v>
      </c>
      <c r="C10" s="34">
        <v>9</v>
      </c>
      <c r="D10" s="34">
        <v>3</v>
      </c>
      <c r="E10" s="34">
        <v>4</v>
      </c>
      <c r="F10" s="34">
        <v>1</v>
      </c>
      <c r="G10" s="34">
        <v>1</v>
      </c>
      <c r="H10" s="67"/>
      <c r="I10" s="67"/>
      <c r="J10" s="67"/>
      <c r="K10" s="67"/>
      <c r="L10" s="67"/>
      <c r="M10" s="67"/>
      <c r="N10" s="34"/>
      <c r="O10" s="34"/>
      <c r="P10" s="34"/>
      <c r="Q10" s="34"/>
      <c r="R10" s="68"/>
      <c r="S10" s="68"/>
      <c r="T10" s="68"/>
      <c r="U10" s="34"/>
      <c r="V10" s="34"/>
      <c r="W10" s="34"/>
      <c r="X10" s="34"/>
      <c r="Y10" s="34"/>
      <c r="Z10" s="34"/>
      <c r="AA10" s="69"/>
      <c r="AB10" s="69"/>
      <c r="AC10" s="34"/>
      <c r="AD10" s="34">
        <v>1</v>
      </c>
      <c r="AE10" s="34"/>
    </row>
    <row r="11" spans="1:31" ht="12.75">
      <c r="A11" s="34">
        <v>8</v>
      </c>
      <c r="B11" s="44" t="s">
        <v>123</v>
      </c>
      <c r="C11" s="34">
        <v>16</v>
      </c>
      <c r="D11" s="34">
        <v>6</v>
      </c>
      <c r="E11" s="34">
        <v>7</v>
      </c>
      <c r="F11" s="34">
        <v>1</v>
      </c>
      <c r="G11" s="34">
        <v>2</v>
      </c>
      <c r="H11" s="49">
        <v>24</v>
      </c>
      <c r="I11" s="49">
        <v>0</v>
      </c>
      <c r="J11" s="49">
        <v>0</v>
      </c>
      <c r="K11" s="49">
        <v>0</v>
      </c>
      <c r="L11" s="49">
        <v>24</v>
      </c>
      <c r="M11" s="49">
        <v>0</v>
      </c>
      <c r="N11" s="35">
        <v>12.99</v>
      </c>
      <c r="O11" s="35">
        <v>7.99</v>
      </c>
      <c r="P11" s="35">
        <v>1000</v>
      </c>
      <c r="Q11" s="35">
        <v>576</v>
      </c>
      <c r="R11" s="50">
        <v>8</v>
      </c>
      <c r="S11" s="50">
        <v>4</v>
      </c>
      <c r="T11" s="50">
        <v>8</v>
      </c>
      <c r="U11" s="35">
        <v>0</v>
      </c>
      <c r="V11" s="35">
        <v>0</v>
      </c>
      <c r="W11" s="35">
        <v>1</v>
      </c>
      <c r="X11" s="35">
        <v>6</v>
      </c>
      <c r="Y11" s="35">
        <v>0</v>
      </c>
      <c r="Z11" s="35">
        <v>0</v>
      </c>
      <c r="AA11" s="51">
        <v>60</v>
      </c>
      <c r="AB11" s="51">
        <v>6</v>
      </c>
      <c r="AC11" s="34">
        <v>1075</v>
      </c>
      <c r="AD11" s="34">
        <v>2</v>
      </c>
      <c r="AE11" s="34"/>
    </row>
    <row r="12" spans="2:31" ht="12.75">
      <c r="B12" s="44"/>
      <c r="C12" s="45"/>
      <c r="D12" s="45"/>
      <c r="E12" s="45"/>
      <c r="F12" s="45"/>
      <c r="G12" s="45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2:31" s="33" customFormat="1" ht="12.75">
      <c r="B13" s="47" t="s">
        <v>60</v>
      </c>
      <c r="C13" s="48">
        <f aca="true" t="shared" si="0" ref="C13:AD13">SUM(C4:C12)</f>
        <v>491</v>
      </c>
      <c r="D13" s="48">
        <f t="shared" si="0"/>
        <v>180</v>
      </c>
      <c r="E13" s="48">
        <f t="shared" si="0"/>
        <v>186</v>
      </c>
      <c r="F13" s="48">
        <f t="shared" si="0"/>
        <v>68</v>
      </c>
      <c r="G13" s="48">
        <f t="shared" si="0"/>
        <v>57</v>
      </c>
      <c r="H13" s="38">
        <f t="shared" si="0"/>
        <v>62</v>
      </c>
      <c r="I13" s="38">
        <f t="shared" si="0"/>
        <v>151.2496</v>
      </c>
      <c r="J13" s="38">
        <f t="shared" si="0"/>
        <v>56</v>
      </c>
      <c r="K13" s="38">
        <f t="shared" si="0"/>
        <v>589.33</v>
      </c>
      <c r="L13" s="38">
        <f t="shared" si="0"/>
        <v>41</v>
      </c>
      <c r="M13" s="38">
        <f t="shared" si="0"/>
        <v>318.75</v>
      </c>
      <c r="N13" s="38">
        <f t="shared" si="0"/>
        <v>230.98000000000002</v>
      </c>
      <c r="O13" s="38">
        <f t="shared" si="0"/>
        <v>69.49</v>
      </c>
      <c r="P13" s="38">
        <f t="shared" si="0"/>
        <v>4279.5</v>
      </c>
      <c r="Q13" s="38">
        <f t="shared" si="0"/>
        <v>3414.5</v>
      </c>
      <c r="R13" s="38">
        <f t="shared" si="0"/>
        <v>221.99</v>
      </c>
      <c r="S13" s="38">
        <f t="shared" si="0"/>
        <v>65</v>
      </c>
      <c r="T13" s="38">
        <f t="shared" si="0"/>
        <v>251.91</v>
      </c>
      <c r="U13" s="38">
        <f t="shared" si="0"/>
        <v>10.98</v>
      </c>
      <c r="V13" s="38">
        <f t="shared" si="0"/>
        <v>109.98</v>
      </c>
      <c r="W13" s="38">
        <f t="shared" si="0"/>
        <v>7.17</v>
      </c>
      <c r="X13" s="38">
        <f t="shared" si="0"/>
        <v>57.17</v>
      </c>
      <c r="Y13" s="38">
        <f t="shared" si="0"/>
        <v>25.990000000000002</v>
      </c>
      <c r="Z13" s="38">
        <f t="shared" si="0"/>
        <v>135.99</v>
      </c>
      <c r="AA13" s="38">
        <f t="shared" si="0"/>
        <v>315</v>
      </c>
      <c r="AB13" s="38">
        <f t="shared" si="0"/>
        <v>654</v>
      </c>
      <c r="AC13" s="36">
        <f t="shared" si="0"/>
        <v>8091</v>
      </c>
      <c r="AD13" s="36">
        <f t="shared" si="0"/>
        <v>124</v>
      </c>
      <c r="AE13" s="36"/>
    </row>
    <row r="14" spans="2:31" ht="12.75">
      <c r="B14" s="44" t="s">
        <v>124</v>
      </c>
      <c r="C14" s="45">
        <v>491</v>
      </c>
      <c r="D14" s="45">
        <v>180</v>
      </c>
      <c r="E14" s="45">
        <v>186</v>
      </c>
      <c r="F14" s="45">
        <v>68</v>
      </c>
      <c r="G14" s="45">
        <v>57</v>
      </c>
      <c r="H14" s="35">
        <v>71</v>
      </c>
      <c r="I14" s="35">
        <v>7.25</v>
      </c>
      <c r="J14" s="35">
        <v>92</v>
      </c>
      <c r="K14" s="35">
        <v>13.33</v>
      </c>
      <c r="L14" s="35">
        <v>60</v>
      </c>
      <c r="M14" s="35">
        <v>14.75</v>
      </c>
      <c r="N14" s="35">
        <v>231</v>
      </c>
      <c r="O14" s="35">
        <v>69.5</v>
      </c>
      <c r="P14" s="35">
        <v>4279.5</v>
      </c>
      <c r="Q14" s="35">
        <v>3414.5</v>
      </c>
      <c r="R14" s="35">
        <v>27.75</v>
      </c>
      <c r="S14" s="35">
        <v>96</v>
      </c>
      <c r="T14" s="35">
        <v>4</v>
      </c>
      <c r="U14" s="35">
        <v>11</v>
      </c>
      <c r="V14" s="35">
        <v>110</v>
      </c>
      <c r="W14" s="35">
        <v>7.166666666666667</v>
      </c>
      <c r="X14" s="35">
        <v>57.166666666666664</v>
      </c>
      <c r="Y14" s="35">
        <v>26</v>
      </c>
      <c r="Z14" s="35">
        <v>136</v>
      </c>
      <c r="AA14" s="35">
        <v>355</v>
      </c>
      <c r="AB14" s="35">
        <v>14</v>
      </c>
      <c r="AC14" s="34">
        <v>8091</v>
      </c>
      <c r="AD14" s="34"/>
      <c r="AE14" s="34"/>
    </row>
    <row r="15" spans="2:31" ht="12.75">
      <c r="B15" s="19"/>
      <c r="C15" s="45"/>
      <c r="D15" s="45"/>
      <c r="E15" s="45"/>
      <c r="F15" s="45"/>
      <c r="G15" s="4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4"/>
      <c r="AD15" s="34"/>
      <c r="AE15" s="34"/>
    </row>
    <row r="16" spans="2:31" s="33" customFormat="1" ht="12.75">
      <c r="B16" s="31" t="s">
        <v>62</v>
      </c>
      <c r="C16" s="48"/>
      <c r="D16" s="48"/>
      <c r="E16" s="48"/>
      <c r="F16" s="48"/>
      <c r="G16" s="48"/>
      <c r="H16" s="38"/>
      <c r="I16" s="38">
        <f>(H13*16+I13)</f>
        <v>1143.2496</v>
      </c>
      <c r="J16" s="38"/>
      <c r="K16" s="38">
        <f>(J13*16+K13)</f>
        <v>1485.33</v>
      </c>
      <c r="L16" s="38"/>
      <c r="M16" s="38">
        <f>(L13*16+M13)</f>
        <v>974.75</v>
      </c>
      <c r="N16" s="38"/>
      <c r="O16" s="38"/>
      <c r="P16" s="38"/>
      <c r="Q16" s="38"/>
      <c r="R16" s="38">
        <f>(R13)</f>
        <v>221.99</v>
      </c>
      <c r="S16" s="38"/>
      <c r="T16" s="38">
        <f>(S13*8+T13)</f>
        <v>771.91</v>
      </c>
      <c r="U16" s="38"/>
      <c r="V16" s="38"/>
      <c r="W16" s="38"/>
      <c r="X16" s="38"/>
      <c r="Y16" s="38"/>
      <c r="Z16" s="38"/>
      <c r="AA16" s="38"/>
      <c r="AB16" s="38">
        <f>(AA13*16+AB13)</f>
        <v>5694</v>
      </c>
      <c r="AC16" s="36"/>
      <c r="AD16" s="36"/>
      <c r="AE16" s="36"/>
    </row>
    <row r="17" spans="2:31" ht="12.75">
      <c r="B17" s="19" t="s">
        <v>63</v>
      </c>
      <c r="C17" s="45"/>
      <c r="D17" s="45"/>
      <c r="E17" s="45"/>
      <c r="F17" s="45"/>
      <c r="G17" s="45"/>
      <c r="H17" s="35"/>
      <c r="I17" s="35">
        <f>(H14*16+I14)</f>
        <v>1143.25</v>
      </c>
      <c r="J17" s="35"/>
      <c r="K17" s="35">
        <f>(J14*16+K14)</f>
        <v>1485.33</v>
      </c>
      <c r="L17" s="35"/>
      <c r="M17" s="35">
        <f>(L14*16+M14)</f>
        <v>974.75</v>
      </c>
      <c r="N17" s="35"/>
      <c r="O17" s="35"/>
      <c r="P17" s="35"/>
      <c r="Q17" s="35"/>
      <c r="R17" s="35">
        <f>(R14*8)</f>
        <v>222</v>
      </c>
      <c r="S17" s="35"/>
      <c r="T17" s="35">
        <f>(S14*8+T14)</f>
        <v>772</v>
      </c>
      <c r="U17" s="35"/>
      <c r="V17" s="35"/>
      <c r="W17" s="35"/>
      <c r="X17" s="35"/>
      <c r="Y17" s="35"/>
      <c r="Z17" s="35"/>
      <c r="AA17" s="35"/>
      <c r="AB17" s="35">
        <f>(AA14*16+AB14)</f>
        <v>5694</v>
      </c>
      <c r="AC17" s="34"/>
      <c r="AD17" s="34"/>
      <c r="AE17" s="34"/>
    </row>
    <row r="18" spans="2:31" ht="12.75">
      <c r="B18" s="52"/>
      <c r="C18" s="57" t="s">
        <v>65</v>
      </c>
      <c r="D18" s="57" t="s">
        <v>65</v>
      </c>
      <c r="E18" s="57" t="s">
        <v>65</v>
      </c>
      <c r="F18" s="57" t="s">
        <v>65</v>
      </c>
      <c r="G18" s="57" t="s">
        <v>65</v>
      </c>
      <c r="H18" s="58"/>
      <c r="I18" s="57" t="s">
        <v>65</v>
      </c>
      <c r="J18" s="58"/>
      <c r="K18" s="57" t="s">
        <v>65</v>
      </c>
      <c r="L18" s="58"/>
      <c r="M18" s="57" t="s">
        <v>65</v>
      </c>
      <c r="N18" s="57" t="s">
        <v>65</v>
      </c>
      <c r="O18" s="57" t="s">
        <v>65</v>
      </c>
      <c r="P18" s="57" t="s">
        <v>65</v>
      </c>
      <c r="Q18" s="57" t="s">
        <v>65</v>
      </c>
      <c r="R18" s="57" t="s">
        <v>65</v>
      </c>
      <c r="S18" s="58"/>
      <c r="T18" s="57" t="s">
        <v>65</v>
      </c>
      <c r="U18" s="57" t="s">
        <v>65</v>
      </c>
      <c r="V18" s="57" t="s">
        <v>65</v>
      </c>
      <c r="W18" s="57" t="s">
        <v>65</v>
      </c>
      <c r="X18" s="57" t="s">
        <v>65</v>
      </c>
      <c r="Y18" s="57" t="s">
        <v>65</v>
      </c>
      <c r="Z18" s="57" t="s">
        <v>65</v>
      </c>
      <c r="AA18" s="58"/>
      <c r="AB18" s="57" t="s">
        <v>65</v>
      </c>
      <c r="AC18" s="57" t="s">
        <v>65</v>
      </c>
      <c r="AD18" s="58"/>
      <c r="AE18" s="34"/>
    </row>
    <row r="19" spans="3:31" ht="12.75">
      <c r="C19" s="45"/>
      <c r="D19" s="45"/>
      <c r="E19" s="45"/>
      <c r="F19" s="45"/>
      <c r="G19" s="45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3:31" ht="12.75">
      <c r="C20" s="45"/>
      <c r="D20" s="45"/>
      <c r="E20" s="45"/>
      <c r="F20" s="45"/>
      <c r="G20" s="45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2:31" ht="12.75">
      <c r="B21" s="88" t="s">
        <v>147</v>
      </c>
      <c r="C21" s="88"/>
      <c r="D21" s="88"/>
      <c r="E21" s="88"/>
      <c r="F21" s="45"/>
      <c r="G21" s="4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2:25" ht="12.75">
      <c r="B22" s="88" t="s">
        <v>149</v>
      </c>
      <c r="C22" s="88"/>
      <c r="D22" s="88"/>
      <c r="E22" s="88"/>
      <c r="F22" s="34"/>
      <c r="G22" s="34"/>
      <c r="H22" s="88" t="s">
        <v>155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2:31" ht="12.75">
      <c r="B23" s="88" t="s">
        <v>146</v>
      </c>
      <c r="C23" s="88"/>
      <c r="D23" s="88"/>
      <c r="E23" s="88"/>
      <c r="F23" s="34"/>
      <c r="G23" s="34"/>
      <c r="H23" s="88" t="s">
        <v>156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2:31" ht="12.75">
      <c r="B24" s="88" t="s">
        <v>152</v>
      </c>
      <c r="C24" s="88"/>
      <c r="D24" s="88"/>
      <c r="E24" s="88"/>
      <c r="F24" s="34"/>
      <c r="G24" s="34"/>
      <c r="H24" s="88" t="s">
        <v>157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2:31" ht="12.75">
      <c r="B25" s="88" t="s">
        <v>150</v>
      </c>
      <c r="C25" s="89"/>
      <c r="D25" s="90" t="s">
        <v>65</v>
      </c>
      <c r="E25" s="89"/>
      <c r="F25" s="34"/>
      <c r="G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2:31" ht="12.75">
      <c r="B26" s="88" t="s">
        <v>151</v>
      </c>
      <c r="C26" s="89"/>
      <c r="D26" s="91"/>
      <c r="E26" s="89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2:31" ht="12.75">
      <c r="B27" s="92" t="s">
        <v>145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3:31" ht="12.7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7"/>
  <sheetViews>
    <sheetView workbookViewId="0" topLeftCell="A1">
      <selection activeCell="H22" sqref="H22:H25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7.851562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10.28125" style="0" customWidth="1"/>
    <col min="23" max="24" width="8.57421875" style="0" customWidth="1"/>
    <col min="25" max="25" width="8.7109375" style="0" customWidth="1"/>
    <col min="26" max="26" width="9.28125" style="0" customWidth="1"/>
    <col min="27" max="27" width="6.140625" style="0" customWidth="1"/>
    <col min="28" max="28" width="7.140625" style="0" customWidth="1"/>
    <col min="29" max="29" width="8.57421875" style="0" customWidth="1"/>
    <col min="30" max="30" width="5.7109375" style="0" customWidth="1"/>
  </cols>
  <sheetData>
    <row r="1" spans="1:30" ht="12.75">
      <c r="A1" s="1" t="s">
        <v>125</v>
      </c>
      <c r="B1" s="2" t="s">
        <v>1</v>
      </c>
      <c r="C1" s="3" t="s">
        <v>2</v>
      </c>
      <c r="D1" s="3"/>
      <c r="E1" s="3"/>
      <c r="F1" s="3"/>
      <c r="G1" s="3"/>
      <c r="H1" s="4" t="s">
        <v>3</v>
      </c>
      <c r="I1" s="4"/>
      <c r="J1" s="4"/>
      <c r="K1" s="4"/>
      <c r="L1" s="4"/>
      <c r="M1" s="4"/>
      <c r="N1" s="5" t="s">
        <v>4</v>
      </c>
      <c r="O1" s="5"/>
      <c r="P1" s="3" t="s">
        <v>5</v>
      </c>
      <c r="Q1" s="3"/>
      <c r="R1" s="6" t="s">
        <v>6</v>
      </c>
      <c r="S1" s="6"/>
      <c r="T1" s="6"/>
      <c r="U1" s="7" t="s">
        <v>7</v>
      </c>
      <c r="V1" s="7"/>
      <c r="W1" s="7"/>
      <c r="X1" s="7"/>
      <c r="Y1" s="7"/>
      <c r="Z1" s="7"/>
      <c r="AA1" s="3" t="s">
        <v>8</v>
      </c>
      <c r="AB1" s="3"/>
      <c r="AC1" s="8" t="s">
        <v>9</v>
      </c>
      <c r="AD1" s="9" t="s">
        <v>89</v>
      </c>
    </row>
    <row r="2" spans="1:31" ht="18">
      <c r="A2" s="15"/>
      <c r="B2" s="62"/>
      <c r="C2" s="63" t="s">
        <v>13</v>
      </c>
      <c r="D2" s="64" t="s">
        <v>14</v>
      </c>
      <c r="E2" s="64" t="s">
        <v>15</v>
      </c>
      <c r="F2" s="64" t="s">
        <v>16</v>
      </c>
      <c r="G2" s="64" t="s">
        <v>17</v>
      </c>
      <c r="H2" s="64" t="s">
        <v>18</v>
      </c>
      <c r="I2" s="64" t="s">
        <v>19</v>
      </c>
      <c r="J2" s="64" t="s">
        <v>20</v>
      </c>
      <c r="K2" s="64" t="s">
        <v>21</v>
      </c>
      <c r="L2" s="64" t="s">
        <v>22</v>
      </c>
      <c r="M2" s="64" t="s">
        <v>23</v>
      </c>
      <c r="N2" s="64" t="s">
        <v>24</v>
      </c>
      <c r="O2" s="64" t="s">
        <v>25</v>
      </c>
      <c r="P2" s="64" t="s">
        <v>26</v>
      </c>
      <c r="Q2" s="63" t="s">
        <v>27</v>
      </c>
      <c r="R2" s="63" t="s">
        <v>28</v>
      </c>
      <c r="S2" s="64" t="s">
        <v>29</v>
      </c>
      <c r="T2" s="64" t="s">
        <v>30</v>
      </c>
      <c r="U2" s="64" t="s">
        <v>31</v>
      </c>
      <c r="V2" s="64" t="s">
        <v>32</v>
      </c>
      <c r="W2" s="64" t="s">
        <v>33</v>
      </c>
      <c r="X2" s="64" t="s">
        <v>32</v>
      </c>
      <c r="Y2" s="64" t="s">
        <v>34</v>
      </c>
      <c r="Z2" s="64" t="s">
        <v>32</v>
      </c>
      <c r="AA2" s="64" t="s">
        <v>35</v>
      </c>
      <c r="AB2" s="64" t="s">
        <v>36</v>
      </c>
      <c r="AC2" s="64" t="s">
        <v>37</v>
      </c>
      <c r="AD2" s="65"/>
      <c r="AE2" s="14"/>
    </row>
    <row r="3" spans="1:31" ht="12.75">
      <c r="A3" s="66"/>
      <c r="B3" s="6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2.75">
      <c r="A4" s="34">
        <v>1</v>
      </c>
      <c r="B4" s="44" t="s">
        <v>126</v>
      </c>
      <c r="C4" s="34">
        <v>157</v>
      </c>
      <c r="D4" s="34">
        <v>59</v>
      </c>
      <c r="E4" s="34">
        <v>68</v>
      </c>
      <c r="F4" s="34">
        <v>21</v>
      </c>
      <c r="G4" s="34">
        <v>9</v>
      </c>
      <c r="H4" s="49">
        <v>61</v>
      </c>
      <c r="I4" s="80">
        <v>40</v>
      </c>
      <c r="J4" s="49">
        <v>30</v>
      </c>
      <c r="K4" s="49">
        <v>188.75</v>
      </c>
      <c r="L4" s="49">
        <v>1</v>
      </c>
      <c r="M4" s="49">
        <v>49.25</v>
      </c>
      <c r="N4" s="35">
        <v>96</v>
      </c>
      <c r="O4" s="35">
        <v>40</v>
      </c>
      <c r="P4" s="35">
        <v>3162</v>
      </c>
      <c r="Q4" s="35">
        <v>1656.5</v>
      </c>
      <c r="R4" s="50">
        <v>68.75</v>
      </c>
      <c r="S4" s="50">
        <v>80</v>
      </c>
      <c r="T4" s="50">
        <v>39</v>
      </c>
      <c r="U4" s="35">
        <v>3</v>
      </c>
      <c r="V4" s="35">
        <v>36</v>
      </c>
      <c r="W4" s="35">
        <v>2</v>
      </c>
      <c r="X4" s="35">
        <v>6</v>
      </c>
      <c r="Y4" s="35">
        <v>7</v>
      </c>
      <c r="Z4" s="35">
        <v>42</v>
      </c>
      <c r="AA4" s="35">
        <v>190</v>
      </c>
      <c r="AB4" s="35">
        <v>220.5</v>
      </c>
      <c r="AC4" s="34">
        <v>1869</v>
      </c>
      <c r="AD4" s="34">
        <v>29</v>
      </c>
      <c r="AE4" s="34"/>
    </row>
    <row r="5" spans="1:31" ht="12.75">
      <c r="A5" s="34">
        <v>2</v>
      </c>
      <c r="B5" s="44" t="s">
        <v>127</v>
      </c>
      <c r="C5" s="34">
        <v>106</v>
      </c>
      <c r="D5" s="34">
        <v>41</v>
      </c>
      <c r="E5" s="34">
        <v>41</v>
      </c>
      <c r="F5" s="34">
        <v>12</v>
      </c>
      <c r="G5" s="34">
        <v>12</v>
      </c>
      <c r="H5" s="49">
        <v>15</v>
      </c>
      <c r="I5" s="49">
        <v>16</v>
      </c>
      <c r="J5" s="49">
        <v>15</v>
      </c>
      <c r="K5" s="49">
        <v>122.5</v>
      </c>
      <c r="L5" s="49">
        <v>0</v>
      </c>
      <c r="M5" s="49">
        <v>46.25</v>
      </c>
      <c r="N5" s="35">
        <v>69</v>
      </c>
      <c r="O5" s="35">
        <v>25</v>
      </c>
      <c r="P5" s="35">
        <v>1301</v>
      </c>
      <c r="Q5" s="35">
        <v>674</v>
      </c>
      <c r="R5" s="50">
        <v>62.5</v>
      </c>
      <c r="S5" s="50">
        <v>64</v>
      </c>
      <c r="T5" s="50">
        <v>44</v>
      </c>
      <c r="U5" s="35">
        <v>2</v>
      </c>
      <c r="V5" s="35">
        <v>17</v>
      </c>
      <c r="W5" s="35">
        <v>0</v>
      </c>
      <c r="X5" s="35">
        <v>0</v>
      </c>
      <c r="Y5" s="35">
        <v>5</v>
      </c>
      <c r="Z5" s="35">
        <v>34</v>
      </c>
      <c r="AA5" s="35">
        <v>100</v>
      </c>
      <c r="AB5" s="35">
        <v>159</v>
      </c>
      <c r="AC5" s="34">
        <v>0</v>
      </c>
      <c r="AD5" s="34">
        <v>21</v>
      </c>
      <c r="AE5" s="34"/>
    </row>
    <row r="6" spans="1:31" ht="12.75">
      <c r="A6" s="34">
        <v>3</v>
      </c>
      <c r="B6" s="44" t="s">
        <v>128</v>
      </c>
      <c r="C6" s="34">
        <v>56</v>
      </c>
      <c r="D6" s="34">
        <v>24</v>
      </c>
      <c r="E6" s="34">
        <v>16</v>
      </c>
      <c r="F6" s="34">
        <v>5</v>
      </c>
      <c r="G6" s="34">
        <v>11</v>
      </c>
      <c r="H6" s="49">
        <v>5</v>
      </c>
      <c r="I6" s="49">
        <v>0</v>
      </c>
      <c r="J6" s="49">
        <v>12</v>
      </c>
      <c r="K6" s="49">
        <v>70.75</v>
      </c>
      <c r="L6" s="49">
        <v>6</v>
      </c>
      <c r="M6" s="49">
        <v>24.5</v>
      </c>
      <c r="N6" s="35">
        <v>33</v>
      </c>
      <c r="O6" s="35">
        <v>15</v>
      </c>
      <c r="P6" s="35">
        <v>500</v>
      </c>
      <c r="Q6" s="35">
        <v>259.5</v>
      </c>
      <c r="R6" s="50">
        <v>28.25</v>
      </c>
      <c r="S6" s="50">
        <v>23</v>
      </c>
      <c r="T6" s="50">
        <v>33</v>
      </c>
      <c r="U6" s="35">
        <v>0.98</v>
      </c>
      <c r="V6" s="35">
        <v>8.98</v>
      </c>
      <c r="W6" s="35">
        <v>1.01</v>
      </c>
      <c r="X6" s="35">
        <v>9.01</v>
      </c>
      <c r="Y6" s="35">
        <v>0</v>
      </c>
      <c r="Z6" s="35">
        <v>0</v>
      </c>
      <c r="AA6" s="35">
        <v>52</v>
      </c>
      <c r="AB6" s="35">
        <v>44</v>
      </c>
      <c r="AC6" s="34">
        <v>0</v>
      </c>
      <c r="AD6" s="34">
        <v>15</v>
      </c>
      <c r="AE6" s="34"/>
    </row>
    <row r="7" spans="1:31" ht="12.75">
      <c r="A7" s="34">
        <v>4</v>
      </c>
      <c r="B7" s="44" t="s">
        <v>129</v>
      </c>
      <c r="C7" s="34">
        <v>50</v>
      </c>
      <c r="D7" s="34">
        <v>18</v>
      </c>
      <c r="E7" s="34">
        <v>21</v>
      </c>
      <c r="F7" s="34">
        <v>6</v>
      </c>
      <c r="G7" s="34">
        <v>5</v>
      </c>
      <c r="H7" s="49">
        <v>1</v>
      </c>
      <c r="I7" s="49">
        <v>0</v>
      </c>
      <c r="J7" s="49">
        <v>11</v>
      </c>
      <c r="K7" s="49">
        <v>75</v>
      </c>
      <c r="L7" s="49">
        <v>0</v>
      </c>
      <c r="M7" s="49">
        <v>33</v>
      </c>
      <c r="N7" s="35">
        <v>35</v>
      </c>
      <c r="O7" s="35">
        <v>8</v>
      </c>
      <c r="P7" s="35">
        <v>411</v>
      </c>
      <c r="Q7" s="35">
        <v>243</v>
      </c>
      <c r="R7" s="50">
        <v>22.5</v>
      </c>
      <c r="S7" s="50">
        <v>18</v>
      </c>
      <c r="T7" s="50">
        <v>32</v>
      </c>
      <c r="U7" s="35">
        <v>2</v>
      </c>
      <c r="V7" s="35">
        <v>15</v>
      </c>
      <c r="W7" s="35">
        <v>1</v>
      </c>
      <c r="X7" s="35">
        <v>5</v>
      </c>
      <c r="Y7" s="35">
        <v>2</v>
      </c>
      <c r="Z7" s="35">
        <v>14</v>
      </c>
      <c r="AA7" s="35">
        <v>38</v>
      </c>
      <c r="AB7" s="35">
        <v>112</v>
      </c>
      <c r="AC7" s="34">
        <v>299</v>
      </c>
      <c r="AD7" s="34">
        <v>13</v>
      </c>
      <c r="AE7" s="34"/>
    </row>
    <row r="8" spans="1:31" ht="12.75">
      <c r="A8" s="34">
        <v>5</v>
      </c>
      <c r="B8" s="44" t="s">
        <v>130</v>
      </c>
      <c r="C8" s="34">
        <v>19</v>
      </c>
      <c r="D8" s="34">
        <v>7</v>
      </c>
      <c r="E8" s="34">
        <v>10</v>
      </c>
      <c r="F8" s="34">
        <v>1</v>
      </c>
      <c r="G8" s="34">
        <v>1</v>
      </c>
      <c r="H8" s="49">
        <v>2</v>
      </c>
      <c r="I8" s="49">
        <v>0</v>
      </c>
      <c r="J8" s="49">
        <v>3</v>
      </c>
      <c r="K8" s="49">
        <v>10</v>
      </c>
      <c r="L8" s="49">
        <v>0</v>
      </c>
      <c r="M8" s="49">
        <v>10</v>
      </c>
      <c r="N8" s="35">
        <v>13</v>
      </c>
      <c r="O8" s="35">
        <v>3</v>
      </c>
      <c r="P8" s="35">
        <v>166</v>
      </c>
      <c r="Q8" s="35">
        <v>81</v>
      </c>
      <c r="R8" s="50">
        <v>8</v>
      </c>
      <c r="S8" s="50">
        <v>10</v>
      </c>
      <c r="T8" s="50">
        <v>0</v>
      </c>
      <c r="U8" s="35">
        <v>0</v>
      </c>
      <c r="V8" s="35">
        <v>0</v>
      </c>
      <c r="W8" s="35">
        <v>0.99</v>
      </c>
      <c r="X8" s="35">
        <v>6.99</v>
      </c>
      <c r="Y8" s="35">
        <v>0</v>
      </c>
      <c r="Z8" s="35">
        <v>0</v>
      </c>
      <c r="AA8" s="35">
        <v>15</v>
      </c>
      <c r="AB8" s="35">
        <v>30</v>
      </c>
      <c r="AC8" s="34">
        <v>0</v>
      </c>
      <c r="AD8" s="34">
        <v>3</v>
      </c>
      <c r="AE8" s="34"/>
    </row>
    <row r="9" spans="1:31" ht="12.75">
      <c r="A9" s="34">
        <v>6</v>
      </c>
      <c r="B9" s="44" t="s">
        <v>131</v>
      </c>
      <c r="C9" s="34">
        <v>53</v>
      </c>
      <c r="D9" s="34">
        <v>20</v>
      </c>
      <c r="E9" s="34">
        <v>17</v>
      </c>
      <c r="F9" s="34">
        <v>7</v>
      </c>
      <c r="G9" s="34">
        <v>9</v>
      </c>
      <c r="H9" s="49">
        <v>32</v>
      </c>
      <c r="I9" s="49">
        <v>40</v>
      </c>
      <c r="J9" s="49">
        <v>12</v>
      </c>
      <c r="K9" s="49">
        <v>89.75</v>
      </c>
      <c r="L9" s="49">
        <v>3</v>
      </c>
      <c r="M9" s="49">
        <v>40.75</v>
      </c>
      <c r="N9" s="35">
        <v>31</v>
      </c>
      <c r="O9" s="35">
        <v>11</v>
      </c>
      <c r="P9" s="35">
        <v>780</v>
      </c>
      <c r="Q9" s="35">
        <v>272</v>
      </c>
      <c r="R9" s="50">
        <v>11.75</v>
      </c>
      <c r="S9" s="50">
        <v>8</v>
      </c>
      <c r="T9" s="50">
        <v>37</v>
      </c>
      <c r="U9" s="35">
        <v>2</v>
      </c>
      <c r="V9" s="35">
        <v>12</v>
      </c>
      <c r="W9" s="35">
        <v>2</v>
      </c>
      <c r="X9" s="35">
        <v>10</v>
      </c>
      <c r="Y9" s="35">
        <v>0</v>
      </c>
      <c r="Z9" s="35">
        <v>0</v>
      </c>
      <c r="AA9" s="35">
        <v>12</v>
      </c>
      <c r="AB9" s="35">
        <v>89</v>
      </c>
      <c r="AC9" s="34">
        <v>0</v>
      </c>
      <c r="AD9" s="34">
        <v>11</v>
      </c>
      <c r="AE9" s="34"/>
    </row>
    <row r="10" spans="1:31" ht="12.75">
      <c r="A10" s="34">
        <v>7</v>
      </c>
      <c r="B10" s="44" t="s">
        <v>132</v>
      </c>
      <c r="C10" s="34">
        <v>17</v>
      </c>
      <c r="D10" s="34">
        <v>4</v>
      </c>
      <c r="E10" s="34">
        <v>4</v>
      </c>
      <c r="F10" s="34">
        <v>6</v>
      </c>
      <c r="G10" s="34">
        <v>3</v>
      </c>
      <c r="H10" s="49">
        <v>13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35">
        <v>20</v>
      </c>
      <c r="O10" s="35">
        <v>14</v>
      </c>
      <c r="P10" s="35">
        <v>390</v>
      </c>
      <c r="Q10" s="35">
        <v>240</v>
      </c>
      <c r="R10" s="50">
        <v>6</v>
      </c>
      <c r="S10" s="50">
        <v>8</v>
      </c>
      <c r="T10" s="50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15</v>
      </c>
      <c r="AB10" s="35">
        <v>12</v>
      </c>
      <c r="AC10" s="34">
        <v>5000</v>
      </c>
      <c r="AD10" s="34">
        <v>1</v>
      </c>
      <c r="AE10" s="34"/>
    </row>
    <row r="11" spans="1:31" ht="12.75">
      <c r="A11" s="34"/>
      <c r="B11" s="44"/>
      <c r="C11" s="34"/>
      <c r="D11" s="34"/>
      <c r="E11" s="34"/>
      <c r="F11" s="34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4"/>
      <c r="AD11" s="34"/>
      <c r="AE11" s="34"/>
    </row>
    <row r="12" spans="1:31" s="33" customFormat="1" ht="12.75">
      <c r="A12" s="36"/>
      <c r="B12" s="36" t="s">
        <v>60</v>
      </c>
      <c r="C12" s="36">
        <f aca="true" t="shared" si="0" ref="C12:AB12">SUM(C4:C11)</f>
        <v>458</v>
      </c>
      <c r="D12" s="36">
        <f t="shared" si="0"/>
        <v>173</v>
      </c>
      <c r="E12" s="36">
        <f t="shared" si="0"/>
        <v>177</v>
      </c>
      <c r="F12" s="36">
        <f t="shared" si="0"/>
        <v>58</v>
      </c>
      <c r="G12" s="36">
        <f t="shared" si="0"/>
        <v>50</v>
      </c>
      <c r="H12" s="38">
        <f t="shared" si="0"/>
        <v>129</v>
      </c>
      <c r="I12" s="38">
        <f t="shared" si="0"/>
        <v>96</v>
      </c>
      <c r="J12" s="38">
        <f t="shared" si="0"/>
        <v>83</v>
      </c>
      <c r="K12" s="38">
        <f t="shared" si="0"/>
        <v>556.75</v>
      </c>
      <c r="L12" s="38">
        <f t="shared" si="0"/>
        <v>10</v>
      </c>
      <c r="M12" s="38">
        <f t="shared" si="0"/>
        <v>203.75</v>
      </c>
      <c r="N12" s="38">
        <f t="shared" si="0"/>
        <v>297</v>
      </c>
      <c r="O12" s="38">
        <f t="shared" si="0"/>
        <v>116</v>
      </c>
      <c r="P12" s="38">
        <f t="shared" si="0"/>
        <v>6710</v>
      </c>
      <c r="Q12" s="38">
        <f t="shared" si="0"/>
        <v>3426</v>
      </c>
      <c r="R12" s="38">
        <f t="shared" si="0"/>
        <v>207.75</v>
      </c>
      <c r="S12" s="38">
        <f t="shared" si="0"/>
        <v>211</v>
      </c>
      <c r="T12" s="38">
        <f t="shared" si="0"/>
        <v>185</v>
      </c>
      <c r="U12" s="38">
        <f t="shared" si="0"/>
        <v>9.98</v>
      </c>
      <c r="V12" s="38">
        <f t="shared" si="0"/>
        <v>88.98</v>
      </c>
      <c r="W12" s="38">
        <f t="shared" si="0"/>
        <v>7</v>
      </c>
      <c r="X12" s="38">
        <f t="shared" si="0"/>
        <v>37</v>
      </c>
      <c r="Y12" s="38">
        <f t="shared" si="0"/>
        <v>14</v>
      </c>
      <c r="Z12" s="38">
        <f t="shared" si="0"/>
        <v>90</v>
      </c>
      <c r="AA12" s="38">
        <f t="shared" si="0"/>
        <v>422</v>
      </c>
      <c r="AB12" s="38">
        <f t="shared" si="0"/>
        <v>666.5</v>
      </c>
      <c r="AC12" s="36"/>
      <c r="AD12" s="36">
        <f>SUM(AD4:AD11)</f>
        <v>93</v>
      </c>
      <c r="AE12" s="36"/>
    </row>
    <row r="13" spans="1:31" ht="12.75">
      <c r="A13" s="34"/>
      <c r="B13" s="34" t="s">
        <v>133</v>
      </c>
      <c r="C13" s="34">
        <v>458</v>
      </c>
      <c r="D13" s="34">
        <v>173</v>
      </c>
      <c r="E13" s="34">
        <v>177</v>
      </c>
      <c r="F13" s="34">
        <v>58</v>
      </c>
      <c r="G13" s="34">
        <v>50</v>
      </c>
      <c r="H13" s="35">
        <v>135</v>
      </c>
      <c r="I13" s="35">
        <v>0</v>
      </c>
      <c r="J13" s="35">
        <v>117</v>
      </c>
      <c r="K13" s="35">
        <v>12.75</v>
      </c>
      <c r="L13" s="35">
        <v>22</v>
      </c>
      <c r="M13" s="35">
        <v>11.75</v>
      </c>
      <c r="N13" s="35">
        <v>297</v>
      </c>
      <c r="O13" s="35">
        <v>116</v>
      </c>
      <c r="P13" s="35">
        <v>6710</v>
      </c>
      <c r="Q13" s="35">
        <v>3426</v>
      </c>
      <c r="R13" s="78">
        <v>25.96875</v>
      </c>
      <c r="S13" s="35">
        <v>234</v>
      </c>
      <c r="T13" s="35">
        <v>1</v>
      </c>
      <c r="U13" s="35">
        <v>10</v>
      </c>
      <c r="V13" s="35">
        <v>89</v>
      </c>
      <c r="W13" s="35">
        <v>7</v>
      </c>
      <c r="X13" s="35">
        <v>37</v>
      </c>
      <c r="Y13" s="35">
        <v>14</v>
      </c>
      <c r="Z13" s="35">
        <v>90</v>
      </c>
      <c r="AA13" s="35">
        <v>463</v>
      </c>
      <c r="AB13" s="35">
        <v>10.5</v>
      </c>
      <c r="AC13" s="34">
        <v>7168</v>
      </c>
      <c r="AD13" s="34"/>
      <c r="AE13" s="34"/>
    </row>
    <row r="14" spans="1:31" ht="12.75">
      <c r="A14" s="34"/>
      <c r="B14" s="34"/>
      <c r="C14" s="34"/>
      <c r="D14" s="34"/>
      <c r="E14" s="34"/>
      <c r="F14" s="34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4"/>
      <c r="AD14" s="34"/>
      <c r="AE14" s="34"/>
    </row>
    <row r="15" spans="1:31" ht="12.75">
      <c r="A15" s="34"/>
      <c r="B15" s="34" t="s">
        <v>62</v>
      </c>
      <c r="C15" s="34"/>
      <c r="D15" s="34"/>
      <c r="E15" s="34"/>
      <c r="F15" s="34"/>
      <c r="G15" s="34"/>
      <c r="H15" s="35"/>
      <c r="I15" s="35">
        <f>(H12*16+I12)</f>
        <v>2160</v>
      </c>
      <c r="J15" s="35"/>
      <c r="K15" s="35">
        <f>(J12*16+K12)</f>
        <v>1884.75</v>
      </c>
      <c r="L15" s="35"/>
      <c r="M15" s="35">
        <f>(L12*16+M12)</f>
        <v>363.75</v>
      </c>
      <c r="N15" s="35"/>
      <c r="O15" s="35"/>
      <c r="P15" s="35"/>
      <c r="Q15" s="35"/>
      <c r="R15" s="35">
        <f>(R12)</f>
        <v>207.75</v>
      </c>
      <c r="S15" s="35"/>
      <c r="T15" s="35">
        <f>(S12*8+T12)</f>
        <v>1873</v>
      </c>
      <c r="U15" s="35"/>
      <c r="V15" s="35"/>
      <c r="W15" s="35"/>
      <c r="X15" s="35"/>
      <c r="Y15" s="35"/>
      <c r="Z15" s="35"/>
      <c r="AA15" s="35"/>
      <c r="AB15" s="35">
        <v>5694</v>
      </c>
      <c r="AC15" s="34"/>
      <c r="AD15" s="34"/>
      <c r="AE15" s="34"/>
    </row>
    <row r="16" spans="1:31" ht="12.75">
      <c r="A16" s="34"/>
      <c r="B16" s="34" t="s">
        <v>63</v>
      </c>
      <c r="C16" s="34"/>
      <c r="D16" s="34"/>
      <c r="E16" s="34"/>
      <c r="F16" s="34"/>
      <c r="G16" s="34"/>
      <c r="H16" s="35"/>
      <c r="I16" s="35">
        <f>(H13*16+I13)</f>
        <v>2160</v>
      </c>
      <c r="J16" s="35"/>
      <c r="K16" s="35">
        <f>(J13*16+K13)</f>
        <v>1884.75</v>
      </c>
      <c r="L16" s="35"/>
      <c r="M16" s="35">
        <f>(L13*16+M13)</f>
        <v>363.75</v>
      </c>
      <c r="N16" s="35"/>
      <c r="O16" s="35"/>
      <c r="P16" s="35"/>
      <c r="Q16" s="35"/>
      <c r="R16" s="35">
        <f>(R13*8)</f>
        <v>207.75</v>
      </c>
      <c r="S16" s="35"/>
      <c r="T16" s="35">
        <f>(S13*8+T13)</f>
        <v>1873</v>
      </c>
      <c r="U16" s="35"/>
      <c r="V16" s="35"/>
      <c r="W16" s="35"/>
      <c r="X16" s="35"/>
      <c r="Y16" s="35"/>
      <c r="Z16" s="35"/>
      <c r="AA16" s="35"/>
      <c r="AB16" s="35">
        <v>5694</v>
      </c>
      <c r="AC16" s="34"/>
      <c r="AD16" s="34"/>
      <c r="AE16" s="34"/>
    </row>
    <row r="17" spans="3:31" ht="12.75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3:31" ht="12.75">
      <c r="C18" s="39" t="s">
        <v>65</v>
      </c>
      <c r="D18" s="39" t="s">
        <v>65</v>
      </c>
      <c r="E18" s="39" t="s">
        <v>65</v>
      </c>
      <c r="F18" s="39" t="s">
        <v>65</v>
      </c>
      <c r="G18" s="39" t="s">
        <v>65</v>
      </c>
      <c r="H18" s="41"/>
      <c r="I18" s="39" t="s">
        <v>65</v>
      </c>
      <c r="J18" s="41"/>
      <c r="K18" s="39" t="s">
        <v>65</v>
      </c>
      <c r="L18" s="41"/>
      <c r="M18" s="39" t="s">
        <v>65</v>
      </c>
      <c r="N18" s="39" t="s">
        <v>65</v>
      </c>
      <c r="O18" s="39" t="s">
        <v>65</v>
      </c>
      <c r="P18" s="39" t="s">
        <v>65</v>
      </c>
      <c r="Q18" s="39" t="s">
        <v>65</v>
      </c>
      <c r="R18" s="39" t="s">
        <v>65</v>
      </c>
      <c r="S18" s="41"/>
      <c r="T18" s="39" t="s">
        <v>65</v>
      </c>
      <c r="U18" s="39" t="s">
        <v>65</v>
      </c>
      <c r="V18" s="39" t="s">
        <v>65</v>
      </c>
      <c r="W18" s="39" t="s">
        <v>65</v>
      </c>
      <c r="X18" s="39" t="s">
        <v>65</v>
      </c>
      <c r="Y18" s="39" t="s">
        <v>65</v>
      </c>
      <c r="Z18" s="39" t="s">
        <v>65</v>
      </c>
      <c r="AA18" s="41"/>
      <c r="AB18" s="39" t="s">
        <v>65</v>
      </c>
      <c r="AC18" s="39" t="s">
        <v>65</v>
      </c>
      <c r="AD18" s="39"/>
      <c r="AE18" s="34"/>
    </row>
    <row r="19" spans="3:31" ht="12.75">
      <c r="C19" s="34"/>
      <c r="D19" s="34"/>
      <c r="E19" s="34"/>
      <c r="F19" s="34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4"/>
      <c r="AD19" s="34"/>
      <c r="AE19" s="34"/>
    </row>
    <row r="20" spans="3:31" ht="12.75">
      <c r="C20" s="34"/>
      <c r="D20" s="34"/>
      <c r="E20" s="34"/>
      <c r="F20" s="34"/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4"/>
      <c r="AD20" s="34"/>
      <c r="AE20" s="34"/>
    </row>
    <row r="21" spans="2:28" ht="12.75">
      <c r="B21" s="88" t="s">
        <v>147</v>
      </c>
      <c r="C21" s="88"/>
      <c r="D21" s="88"/>
      <c r="E21" s="8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2:28" ht="12.75">
      <c r="B22" s="88" t="s">
        <v>149</v>
      </c>
      <c r="C22" s="88"/>
      <c r="D22" s="88"/>
      <c r="E22" s="88"/>
      <c r="H22" s="88" t="s">
        <v>155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2:28" ht="12.75">
      <c r="B23" s="88" t="s">
        <v>146</v>
      </c>
      <c r="C23" s="88"/>
      <c r="D23" s="88"/>
      <c r="E23" s="88"/>
      <c r="H23" s="88" t="s">
        <v>156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2:8" ht="12.75">
      <c r="B24" s="88" t="s">
        <v>152</v>
      </c>
      <c r="C24" s="88"/>
      <c r="D24" s="88"/>
      <c r="E24" s="88"/>
      <c r="H24" s="88" t="s">
        <v>157</v>
      </c>
    </row>
    <row r="25" spans="2:5" ht="12.75">
      <c r="B25" s="88" t="s">
        <v>150</v>
      </c>
      <c r="C25" s="89"/>
      <c r="D25" s="90" t="s">
        <v>65</v>
      </c>
      <c r="E25" s="89"/>
    </row>
    <row r="26" spans="2:5" ht="12.75">
      <c r="B26" s="88" t="s">
        <v>151</v>
      </c>
      <c r="C26" s="89"/>
      <c r="D26" s="91"/>
      <c r="E26" s="89"/>
    </row>
    <row r="27" ht="12.75">
      <c r="B27" s="92" t="s">
        <v>145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0"/>
  <sheetViews>
    <sheetView workbookViewId="0" topLeftCell="A2">
      <selection activeCell="H25" sqref="H25:H28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6.8515625" style="0" customWidth="1"/>
    <col min="10" max="10" width="6.7109375" style="0" customWidth="1"/>
    <col min="11" max="11" width="7.57421875" style="0" customWidth="1"/>
    <col min="12" max="12" width="7.28125" style="0" customWidth="1"/>
    <col min="13" max="15" width="7.140625" style="0" customWidth="1"/>
    <col min="16" max="16" width="8.7109375" style="0" customWidth="1"/>
    <col min="17" max="17" width="7.8515625" style="0" customWidth="1"/>
    <col min="18" max="18" width="8.57421875" style="0" customWidth="1"/>
    <col min="19" max="19" width="6.7109375" style="0" customWidth="1"/>
    <col min="20" max="20" width="8.140625" style="0" customWidth="1"/>
    <col min="21" max="21" width="7.28125" style="0" customWidth="1"/>
    <col min="22" max="22" width="10.28125" style="0" customWidth="1"/>
    <col min="23" max="24" width="8.57421875" style="0" customWidth="1"/>
    <col min="25" max="25" width="8.7109375" style="0" customWidth="1"/>
    <col min="26" max="26" width="9.28125" style="0" customWidth="1"/>
    <col min="27" max="27" width="6.140625" style="0" customWidth="1"/>
    <col min="28" max="28" width="7.140625" style="0" customWidth="1"/>
    <col min="29" max="29" width="8.57421875" style="0" customWidth="1"/>
  </cols>
  <sheetData>
    <row r="1" spans="1:30" ht="12.75">
      <c r="A1" s="1" t="s">
        <v>134</v>
      </c>
      <c r="B1" s="2" t="s">
        <v>1</v>
      </c>
      <c r="C1" s="3" t="s">
        <v>2</v>
      </c>
      <c r="D1" s="3"/>
      <c r="E1" s="3"/>
      <c r="F1" s="3"/>
      <c r="G1" s="3"/>
      <c r="H1" s="4" t="s">
        <v>3</v>
      </c>
      <c r="I1" s="4"/>
      <c r="J1" s="4"/>
      <c r="K1" s="4"/>
      <c r="L1" s="4"/>
      <c r="M1" s="4"/>
      <c r="N1" s="5" t="s">
        <v>4</v>
      </c>
      <c r="O1" s="5"/>
      <c r="P1" s="3" t="s">
        <v>5</v>
      </c>
      <c r="Q1" s="3"/>
      <c r="R1" s="6" t="s">
        <v>6</v>
      </c>
      <c r="S1" s="6"/>
      <c r="T1" s="6"/>
      <c r="U1" s="7" t="s">
        <v>7</v>
      </c>
      <c r="V1" s="7"/>
      <c r="W1" s="7"/>
      <c r="X1" s="7"/>
      <c r="Y1" s="7"/>
      <c r="Z1" s="7"/>
      <c r="AA1" s="3" t="s">
        <v>8</v>
      </c>
      <c r="AB1" s="3"/>
      <c r="AC1" s="8" t="s">
        <v>9</v>
      </c>
      <c r="AD1" t="s">
        <v>89</v>
      </c>
    </row>
    <row r="2" spans="1:29" ht="18">
      <c r="A2" s="15"/>
      <c r="B2" s="62"/>
      <c r="C2" s="63" t="s">
        <v>13</v>
      </c>
      <c r="D2" s="64" t="s">
        <v>14</v>
      </c>
      <c r="E2" s="64" t="s">
        <v>15</v>
      </c>
      <c r="F2" s="64" t="s">
        <v>16</v>
      </c>
      <c r="G2" s="64" t="s">
        <v>17</v>
      </c>
      <c r="H2" s="64" t="s">
        <v>18</v>
      </c>
      <c r="I2" s="64" t="s">
        <v>19</v>
      </c>
      <c r="J2" s="64" t="s">
        <v>20</v>
      </c>
      <c r="K2" s="64" t="s">
        <v>21</v>
      </c>
      <c r="L2" s="64" t="s">
        <v>22</v>
      </c>
      <c r="M2" s="64" t="s">
        <v>23</v>
      </c>
      <c r="N2" s="64" t="s">
        <v>24</v>
      </c>
      <c r="O2" s="64" t="s">
        <v>25</v>
      </c>
      <c r="P2" s="64" t="s">
        <v>26</v>
      </c>
      <c r="Q2" s="63" t="s">
        <v>27</v>
      </c>
      <c r="R2" s="63" t="s">
        <v>28</v>
      </c>
      <c r="S2" s="64" t="s">
        <v>29</v>
      </c>
      <c r="T2" s="64" t="s">
        <v>30</v>
      </c>
      <c r="U2" s="64" t="s">
        <v>31</v>
      </c>
      <c r="V2" s="64" t="s">
        <v>32</v>
      </c>
      <c r="W2" s="64" t="s">
        <v>33</v>
      </c>
      <c r="X2" s="64" t="s">
        <v>32</v>
      </c>
      <c r="Y2" s="64" t="s">
        <v>34</v>
      </c>
      <c r="Z2" s="64" t="s">
        <v>32</v>
      </c>
      <c r="AA2" s="64" t="s">
        <v>35</v>
      </c>
      <c r="AB2" s="64" t="s">
        <v>36</v>
      </c>
      <c r="AC2" s="64" t="s">
        <v>37</v>
      </c>
    </row>
    <row r="4" spans="1:30" ht="12.75">
      <c r="A4" s="34">
        <v>1</v>
      </c>
      <c r="B4" s="44" t="s">
        <v>135</v>
      </c>
      <c r="C4" s="34">
        <v>187</v>
      </c>
      <c r="D4" s="34">
        <v>74</v>
      </c>
      <c r="E4" s="34">
        <v>76</v>
      </c>
      <c r="F4" s="34">
        <v>20</v>
      </c>
      <c r="G4" s="34">
        <v>17</v>
      </c>
      <c r="H4" s="49">
        <v>37</v>
      </c>
      <c r="I4" s="49">
        <v>65</v>
      </c>
      <c r="J4" s="49">
        <v>41</v>
      </c>
      <c r="K4" s="49">
        <v>210.5</v>
      </c>
      <c r="L4" s="49">
        <v>1</v>
      </c>
      <c r="M4" s="49">
        <v>55</v>
      </c>
      <c r="N4" s="35">
        <v>106</v>
      </c>
      <c r="O4" s="35">
        <v>37</v>
      </c>
      <c r="P4" s="35">
        <v>2379</v>
      </c>
      <c r="Q4" s="35">
        <v>927</v>
      </c>
      <c r="R4" s="50">
        <v>90.5</v>
      </c>
      <c r="S4" s="50">
        <v>89</v>
      </c>
      <c r="T4" s="50">
        <v>63.5</v>
      </c>
      <c r="U4" s="35">
        <v>1.99</v>
      </c>
      <c r="V4" s="35">
        <v>12</v>
      </c>
      <c r="W4" s="35">
        <v>9.01</v>
      </c>
      <c r="X4" s="35">
        <v>51.01</v>
      </c>
      <c r="Y4" s="35">
        <v>9.02</v>
      </c>
      <c r="Z4" s="35">
        <v>58.02</v>
      </c>
      <c r="AA4" s="85">
        <v>98</v>
      </c>
      <c r="AB4" s="85">
        <v>281</v>
      </c>
      <c r="AC4" s="45">
        <v>1874</v>
      </c>
      <c r="AD4" s="45">
        <v>37</v>
      </c>
    </row>
    <row r="5" spans="1:30" ht="12.75">
      <c r="A5" s="34">
        <v>2</v>
      </c>
      <c r="B5" s="44" t="s">
        <v>136</v>
      </c>
      <c r="C5" s="34">
        <v>39</v>
      </c>
      <c r="D5" s="34">
        <v>18</v>
      </c>
      <c r="E5" s="34">
        <v>14</v>
      </c>
      <c r="F5" s="34">
        <v>5</v>
      </c>
      <c r="G5" s="34">
        <v>2</v>
      </c>
      <c r="H5" s="49">
        <v>0</v>
      </c>
      <c r="I5" s="49">
        <v>9.5</v>
      </c>
      <c r="J5" s="49">
        <v>7</v>
      </c>
      <c r="K5" s="49">
        <v>86.5</v>
      </c>
      <c r="L5" s="49">
        <v>3</v>
      </c>
      <c r="M5" s="49">
        <v>39</v>
      </c>
      <c r="N5" s="35">
        <v>20</v>
      </c>
      <c r="O5" s="35">
        <v>9</v>
      </c>
      <c r="P5" s="35">
        <v>455</v>
      </c>
      <c r="Q5" s="35">
        <v>217</v>
      </c>
      <c r="R5" s="50">
        <v>23</v>
      </c>
      <c r="S5" s="50">
        <v>24</v>
      </c>
      <c r="T5" s="50">
        <v>30</v>
      </c>
      <c r="U5" s="35">
        <v>0.98</v>
      </c>
      <c r="V5" s="35">
        <v>12.98</v>
      </c>
      <c r="W5" s="35">
        <v>0</v>
      </c>
      <c r="X5" s="35">
        <v>0</v>
      </c>
      <c r="Y5" s="35">
        <v>3</v>
      </c>
      <c r="Z5" s="35">
        <v>15</v>
      </c>
      <c r="AA5" s="85">
        <v>17</v>
      </c>
      <c r="AB5" s="85">
        <v>52</v>
      </c>
      <c r="AC5" s="45">
        <v>0</v>
      </c>
      <c r="AD5" s="45">
        <v>10</v>
      </c>
    </row>
    <row r="6" spans="1:30" ht="12.75">
      <c r="A6" s="34">
        <v>3</v>
      </c>
      <c r="B6" s="44" t="s">
        <v>137</v>
      </c>
      <c r="C6" s="34">
        <v>37</v>
      </c>
      <c r="D6" s="34">
        <v>12</v>
      </c>
      <c r="E6" s="34">
        <v>15</v>
      </c>
      <c r="F6" s="34">
        <v>8</v>
      </c>
      <c r="G6" s="34">
        <v>2</v>
      </c>
      <c r="H6" s="49">
        <v>7</v>
      </c>
      <c r="I6" s="49">
        <v>26</v>
      </c>
      <c r="J6" s="49">
        <v>9</v>
      </c>
      <c r="K6" s="49">
        <v>16</v>
      </c>
      <c r="L6" s="49">
        <v>0</v>
      </c>
      <c r="M6" s="49">
        <v>0</v>
      </c>
      <c r="N6" s="35">
        <v>15</v>
      </c>
      <c r="O6" s="35">
        <v>4</v>
      </c>
      <c r="P6" s="35">
        <v>699</v>
      </c>
      <c r="Q6" s="35">
        <v>218</v>
      </c>
      <c r="R6" s="50">
        <v>20</v>
      </c>
      <c r="S6" s="50">
        <v>24</v>
      </c>
      <c r="T6" s="50">
        <v>4</v>
      </c>
      <c r="U6" s="35">
        <v>1</v>
      </c>
      <c r="V6" s="35">
        <v>9</v>
      </c>
      <c r="W6" s="35">
        <v>0</v>
      </c>
      <c r="X6" s="35">
        <v>0</v>
      </c>
      <c r="Y6" s="35">
        <v>2</v>
      </c>
      <c r="Z6" s="35">
        <v>10</v>
      </c>
      <c r="AA6" s="85">
        <v>30</v>
      </c>
      <c r="AB6" s="85">
        <v>18</v>
      </c>
      <c r="AC6" s="45">
        <v>400</v>
      </c>
      <c r="AD6" s="45">
        <v>4</v>
      </c>
    </row>
    <row r="7" spans="1:30" ht="12.75">
      <c r="A7" s="34">
        <v>4</v>
      </c>
      <c r="B7" s="44" t="s">
        <v>45</v>
      </c>
      <c r="C7" s="34">
        <v>104</v>
      </c>
      <c r="D7" s="34">
        <v>36</v>
      </c>
      <c r="E7" s="34">
        <v>42</v>
      </c>
      <c r="F7" s="34">
        <v>14</v>
      </c>
      <c r="G7" s="34">
        <v>12</v>
      </c>
      <c r="H7" s="49">
        <v>5</v>
      </c>
      <c r="I7" s="49">
        <v>20</v>
      </c>
      <c r="J7" s="49">
        <v>24</v>
      </c>
      <c r="K7" s="49">
        <v>114</v>
      </c>
      <c r="L7" s="49">
        <v>11</v>
      </c>
      <c r="M7" s="49">
        <v>28.5</v>
      </c>
      <c r="N7" s="35">
        <v>49</v>
      </c>
      <c r="O7" s="35">
        <v>13</v>
      </c>
      <c r="P7" s="35">
        <v>980</v>
      </c>
      <c r="Q7" s="35">
        <v>372</v>
      </c>
      <c r="R7" s="50">
        <v>50.5</v>
      </c>
      <c r="S7" s="50">
        <v>49</v>
      </c>
      <c r="T7" s="50">
        <v>53.5</v>
      </c>
      <c r="U7" s="35">
        <v>3</v>
      </c>
      <c r="V7" s="35">
        <v>27</v>
      </c>
      <c r="W7" s="35">
        <v>5</v>
      </c>
      <c r="X7" s="35">
        <v>29</v>
      </c>
      <c r="Y7" s="35">
        <v>6</v>
      </c>
      <c r="Z7" s="35">
        <v>30</v>
      </c>
      <c r="AA7" s="85">
        <v>42</v>
      </c>
      <c r="AB7" s="85">
        <v>148</v>
      </c>
      <c r="AC7" s="45">
        <v>370</v>
      </c>
      <c r="AD7" s="45">
        <v>21</v>
      </c>
    </row>
    <row r="8" spans="1:30" ht="12.75">
      <c r="A8" s="34">
        <v>5</v>
      </c>
      <c r="B8" s="44" t="s">
        <v>138</v>
      </c>
      <c r="C8" s="34">
        <v>92</v>
      </c>
      <c r="D8" s="34">
        <v>33</v>
      </c>
      <c r="E8" s="34">
        <v>39</v>
      </c>
      <c r="F8" s="34">
        <v>9</v>
      </c>
      <c r="G8" s="34">
        <v>11</v>
      </c>
      <c r="H8" s="49">
        <v>11</v>
      </c>
      <c r="I8" s="49">
        <v>26</v>
      </c>
      <c r="J8" s="49">
        <v>20</v>
      </c>
      <c r="K8" s="49">
        <v>144</v>
      </c>
      <c r="L8" s="49">
        <v>2</v>
      </c>
      <c r="M8" s="49">
        <v>4</v>
      </c>
      <c r="N8" s="35">
        <v>38</v>
      </c>
      <c r="O8" s="35">
        <v>17</v>
      </c>
      <c r="P8" s="35">
        <v>1243</v>
      </c>
      <c r="Q8" s="35">
        <v>318</v>
      </c>
      <c r="R8" s="50">
        <v>84.5</v>
      </c>
      <c r="S8" s="50">
        <v>73</v>
      </c>
      <c r="T8" s="50">
        <v>43.5</v>
      </c>
      <c r="U8" s="35">
        <v>1</v>
      </c>
      <c r="V8" s="35">
        <v>14</v>
      </c>
      <c r="W8" s="35">
        <v>1.99</v>
      </c>
      <c r="X8" s="35">
        <v>7.99</v>
      </c>
      <c r="Y8" s="35">
        <v>4</v>
      </c>
      <c r="Z8" s="35">
        <v>24</v>
      </c>
      <c r="AA8" s="85">
        <v>56</v>
      </c>
      <c r="AB8" s="85">
        <v>88</v>
      </c>
      <c r="AC8" s="45">
        <v>0</v>
      </c>
      <c r="AD8" s="45">
        <v>15</v>
      </c>
    </row>
    <row r="9" spans="1:30" ht="12.75">
      <c r="A9" s="34">
        <v>6</v>
      </c>
      <c r="B9" s="44" t="s">
        <v>139</v>
      </c>
      <c r="C9" s="34">
        <v>18</v>
      </c>
      <c r="D9" s="34">
        <v>5</v>
      </c>
      <c r="E9" s="34">
        <v>9</v>
      </c>
      <c r="F9" s="34">
        <v>4</v>
      </c>
      <c r="G9" s="34">
        <v>0</v>
      </c>
      <c r="H9" s="49">
        <v>5</v>
      </c>
      <c r="I9" s="49">
        <v>8</v>
      </c>
      <c r="J9" s="49">
        <v>2</v>
      </c>
      <c r="K9" s="49">
        <v>28</v>
      </c>
      <c r="L9" s="49">
        <v>1</v>
      </c>
      <c r="M9" s="49">
        <v>11</v>
      </c>
      <c r="N9" s="35">
        <v>10</v>
      </c>
      <c r="O9" s="35">
        <v>6</v>
      </c>
      <c r="P9" s="35">
        <v>206</v>
      </c>
      <c r="Q9" s="35">
        <v>68</v>
      </c>
      <c r="R9" s="50">
        <v>18</v>
      </c>
      <c r="S9" s="50">
        <v>19</v>
      </c>
      <c r="T9" s="50">
        <v>7</v>
      </c>
      <c r="U9" s="35">
        <v>0</v>
      </c>
      <c r="V9" s="35">
        <v>0</v>
      </c>
      <c r="W9" s="35">
        <v>0</v>
      </c>
      <c r="X9" s="35">
        <v>0</v>
      </c>
      <c r="Y9" s="35">
        <v>1</v>
      </c>
      <c r="Z9" s="35">
        <v>5</v>
      </c>
      <c r="AA9" s="85">
        <v>8</v>
      </c>
      <c r="AB9" s="85">
        <v>26</v>
      </c>
      <c r="AC9" s="45">
        <v>0</v>
      </c>
      <c r="AD9" s="45">
        <v>3</v>
      </c>
    </row>
    <row r="10" spans="1:30" ht="12.75">
      <c r="A10" s="34">
        <v>7</v>
      </c>
      <c r="B10" s="44" t="s">
        <v>140</v>
      </c>
      <c r="C10" s="34">
        <v>54</v>
      </c>
      <c r="D10" s="34">
        <v>21</v>
      </c>
      <c r="E10" s="34">
        <v>24</v>
      </c>
      <c r="F10" s="34">
        <v>4</v>
      </c>
      <c r="G10" s="34">
        <v>5</v>
      </c>
      <c r="H10" s="49">
        <v>3</v>
      </c>
      <c r="I10" s="49">
        <v>10</v>
      </c>
      <c r="J10" s="49">
        <v>21</v>
      </c>
      <c r="K10" s="49">
        <v>46.5</v>
      </c>
      <c r="L10" s="49">
        <v>0</v>
      </c>
      <c r="M10" s="49">
        <v>30.5</v>
      </c>
      <c r="N10" s="35">
        <v>31</v>
      </c>
      <c r="O10" s="35">
        <v>8</v>
      </c>
      <c r="P10" s="35">
        <v>1044</v>
      </c>
      <c r="Q10" s="35">
        <v>398</v>
      </c>
      <c r="R10" s="50">
        <v>32</v>
      </c>
      <c r="S10" s="50">
        <v>34</v>
      </c>
      <c r="T10" s="50">
        <v>20</v>
      </c>
      <c r="U10" s="35">
        <v>2.99</v>
      </c>
      <c r="V10" s="35">
        <v>18.99</v>
      </c>
      <c r="W10" s="35">
        <v>1</v>
      </c>
      <c r="X10" s="35">
        <v>5</v>
      </c>
      <c r="Y10" s="35">
        <v>3</v>
      </c>
      <c r="Z10" s="35">
        <v>19</v>
      </c>
      <c r="AA10" s="85">
        <v>31</v>
      </c>
      <c r="AB10" s="85">
        <v>63</v>
      </c>
      <c r="AC10" s="45">
        <v>470</v>
      </c>
      <c r="AD10" s="45">
        <v>9</v>
      </c>
    </row>
    <row r="11" spans="1:30" ht="12.75">
      <c r="A11" s="34">
        <v>8</v>
      </c>
      <c r="B11" s="44" t="s">
        <v>141</v>
      </c>
      <c r="C11" s="34">
        <v>47</v>
      </c>
      <c r="D11" s="34">
        <v>19</v>
      </c>
      <c r="E11" s="34">
        <v>22</v>
      </c>
      <c r="F11" s="34">
        <v>4</v>
      </c>
      <c r="G11" s="34">
        <v>2</v>
      </c>
      <c r="H11" s="49">
        <v>0</v>
      </c>
      <c r="I11" s="49">
        <v>37</v>
      </c>
      <c r="J11" s="49">
        <v>13</v>
      </c>
      <c r="K11" s="49">
        <v>68</v>
      </c>
      <c r="L11" s="49">
        <v>0</v>
      </c>
      <c r="M11" s="49">
        <v>41.5</v>
      </c>
      <c r="N11" s="35">
        <v>24</v>
      </c>
      <c r="O11" s="35">
        <v>9</v>
      </c>
      <c r="P11" s="35">
        <v>608</v>
      </c>
      <c r="Q11" s="35">
        <v>241</v>
      </c>
      <c r="R11" s="50">
        <v>35</v>
      </c>
      <c r="S11" s="50">
        <v>36</v>
      </c>
      <c r="T11" s="50">
        <v>16</v>
      </c>
      <c r="U11" s="35">
        <v>0</v>
      </c>
      <c r="V11" s="35">
        <v>0</v>
      </c>
      <c r="W11" s="35">
        <v>0.99</v>
      </c>
      <c r="X11" s="35">
        <v>9.99</v>
      </c>
      <c r="Y11" s="35">
        <v>1.99</v>
      </c>
      <c r="Z11" s="35">
        <v>18.99</v>
      </c>
      <c r="AA11" s="85">
        <v>24</v>
      </c>
      <c r="AB11" s="85">
        <v>68</v>
      </c>
      <c r="AC11" s="45">
        <v>0</v>
      </c>
      <c r="AD11" s="45">
        <v>10</v>
      </c>
    </row>
    <row r="12" spans="1:30" ht="12.75">
      <c r="A12" s="34">
        <v>9</v>
      </c>
      <c r="B12" s="44" t="s">
        <v>142</v>
      </c>
      <c r="C12" s="34">
        <v>126</v>
      </c>
      <c r="D12" s="34">
        <v>47</v>
      </c>
      <c r="E12" s="34">
        <v>47</v>
      </c>
      <c r="F12" s="34">
        <v>19</v>
      </c>
      <c r="G12" s="34">
        <v>13</v>
      </c>
      <c r="H12" s="49">
        <v>20</v>
      </c>
      <c r="I12" s="49">
        <v>50</v>
      </c>
      <c r="J12" s="49">
        <v>17</v>
      </c>
      <c r="K12" s="49">
        <v>171.5</v>
      </c>
      <c r="L12" s="49">
        <v>5</v>
      </c>
      <c r="M12" s="49">
        <v>52.5</v>
      </c>
      <c r="N12" s="35">
        <v>49.5</v>
      </c>
      <c r="O12" s="35">
        <v>14</v>
      </c>
      <c r="P12" s="35">
        <v>1604</v>
      </c>
      <c r="Q12" s="35">
        <v>536</v>
      </c>
      <c r="R12" s="50">
        <v>48.25</v>
      </c>
      <c r="S12" s="50">
        <v>52</v>
      </c>
      <c r="T12" s="50">
        <v>58</v>
      </c>
      <c r="U12" s="35">
        <v>0</v>
      </c>
      <c r="V12" s="35">
        <v>0</v>
      </c>
      <c r="W12" s="35">
        <v>2.99</v>
      </c>
      <c r="X12" s="35">
        <v>28.99</v>
      </c>
      <c r="Y12" s="35">
        <v>3.98</v>
      </c>
      <c r="Z12" s="35">
        <v>36.98</v>
      </c>
      <c r="AA12" s="85">
        <v>63</v>
      </c>
      <c r="AB12" s="85">
        <v>200</v>
      </c>
      <c r="AC12" s="45">
        <v>0</v>
      </c>
      <c r="AD12" s="45">
        <v>28</v>
      </c>
    </row>
    <row r="13" spans="1:30" ht="12.75">
      <c r="A13" s="34">
        <v>10</v>
      </c>
      <c r="B13" s="44" t="s">
        <v>143</v>
      </c>
      <c r="C13" s="34">
        <v>52</v>
      </c>
      <c r="D13" s="34">
        <v>22</v>
      </c>
      <c r="E13" s="34">
        <v>15</v>
      </c>
      <c r="F13" s="34">
        <v>6</v>
      </c>
      <c r="G13" s="34">
        <v>9</v>
      </c>
      <c r="H13" s="49">
        <v>4</v>
      </c>
      <c r="I13" s="49">
        <v>24</v>
      </c>
      <c r="J13" s="49">
        <v>13</v>
      </c>
      <c r="K13" s="49">
        <v>59.5</v>
      </c>
      <c r="L13" s="49">
        <v>0</v>
      </c>
      <c r="M13" s="49">
        <v>14</v>
      </c>
      <c r="N13" s="35">
        <v>22.5</v>
      </c>
      <c r="O13" s="35">
        <v>8</v>
      </c>
      <c r="P13" s="35">
        <v>714</v>
      </c>
      <c r="Q13" s="35">
        <v>217</v>
      </c>
      <c r="R13" s="50">
        <v>33.5</v>
      </c>
      <c r="S13" s="50">
        <v>39</v>
      </c>
      <c r="T13" s="50">
        <v>36</v>
      </c>
      <c r="U13" s="35">
        <v>2</v>
      </c>
      <c r="V13" s="35">
        <v>14</v>
      </c>
      <c r="W13" s="35">
        <v>0</v>
      </c>
      <c r="X13" s="35">
        <v>0</v>
      </c>
      <c r="Y13" s="35">
        <v>2.97</v>
      </c>
      <c r="Z13" s="35">
        <v>18.97</v>
      </c>
      <c r="AA13" s="85">
        <v>28</v>
      </c>
      <c r="AB13" s="85">
        <v>82</v>
      </c>
      <c r="AC13" s="45">
        <v>0</v>
      </c>
      <c r="AD13" s="45">
        <v>11</v>
      </c>
    </row>
    <row r="14" spans="1:30" ht="12.75">
      <c r="A14" s="34"/>
      <c r="B14" s="44"/>
      <c r="C14" s="34"/>
      <c r="D14" s="34"/>
      <c r="E14" s="34"/>
      <c r="F14" s="34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4"/>
      <c r="AD14" s="34"/>
    </row>
    <row r="15" spans="2:30" s="33" customFormat="1" ht="12.75">
      <c r="B15" s="47" t="s">
        <v>60</v>
      </c>
      <c r="C15" s="36">
        <f aca="true" t="shared" si="0" ref="C15:AD15">SUM(C4:C14)</f>
        <v>756</v>
      </c>
      <c r="D15" s="36">
        <f t="shared" si="0"/>
        <v>287</v>
      </c>
      <c r="E15" s="36">
        <f t="shared" si="0"/>
        <v>303</v>
      </c>
      <c r="F15" s="36">
        <f t="shared" si="0"/>
        <v>93</v>
      </c>
      <c r="G15" s="36">
        <f t="shared" si="0"/>
        <v>73</v>
      </c>
      <c r="H15" s="38">
        <f t="shared" si="0"/>
        <v>92</v>
      </c>
      <c r="I15" s="38">
        <f t="shared" si="0"/>
        <v>275.5</v>
      </c>
      <c r="J15" s="38">
        <f t="shared" si="0"/>
        <v>167</v>
      </c>
      <c r="K15" s="38">
        <f t="shared" si="0"/>
        <v>944.5</v>
      </c>
      <c r="L15" s="38">
        <f t="shared" si="0"/>
        <v>23</v>
      </c>
      <c r="M15" s="38">
        <f t="shared" si="0"/>
        <v>276</v>
      </c>
      <c r="N15" s="38">
        <f t="shared" si="0"/>
        <v>365</v>
      </c>
      <c r="O15" s="38">
        <f t="shared" si="0"/>
        <v>125</v>
      </c>
      <c r="P15" s="38">
        <f t="shared" si="0"/>
        <v>9932</v>
      </c>
      <c r="Q15" s="38">
        <f t="shared" si="0"/>
        <v>3512</v>
      </c>
      <c r="R15" s="38">
        <f t="shared" si="0"/>
        <v>435.25</v>
      </c>
      <c r="S15" s="38">
        <f t="shared" si="0"/>
        <v>439</v>
      </c>
      <c r="T15" s="38">
        <f t="shared" si="0"/>
        <v>331.5</v>
      </c>
      <c r="U15" s="38">
        <f t="shared" si="0"/>
        <v>12.96</v>
      </c>
      <c r="V15" s="38">
        <f t="shared" si="0"/>
        <v>107.97</v>
      </c>
      <c r="W15" s="38">
        <f t="shared" si="0"/>
        <v>20.979999999999997</v>
      </c>
      <c r="X15" s="38">
        <f t="shared" si="0"/>
        <v>131.98</v>
      </c>
      <c r="Y15" s="38">
        <f t="shared" si="0"/>
        <v>36.959999999999994</v>
      </c>
      <c r="Z15" s="38">
        <f t="shared" si="0"/>
        <v>235.96</v>
      </c>
      <c r="AA15" s="38">
        <f t="shared" si="0"/>
        <v>397</v>
      </c>
      <c r="AB15" s="38">
        <f t="shared" si="0"/>
        <v>1026</v>
      </c>
      <c r="AC15" s="36">
        <f t="shared" si="0"/>
        <v>3114</v>
      </c>
      <c r="AD15" s="36">
        <f t="shared" si="0"/>
        <v>148</v>
      </c>
    </row>
    <row r="16" spans="2:30" ht="12.75">
      <c r="B16" s="44" t="s">
        <v>144</v>
      </c>
      <c r="C16" s="34">
        <v>756</v>
      </c>
      <c r="D16" s="34">
        <v>287</v>
      </c>
      <c r="E16" s="34">
        <v>303</v>
      </c>
      <c r="F16" s="34">
        <v>93</v>
      </c>
      <c r="G16" s="34">
        <v>73</v>
      </c>
      <c r="H16" s="35">
        <v>109</v>
      </c>
      <c r="I16" s="35">
        <v>3.5</v>
      </c>
      <c r="J16" s="35">
        <v>205</v>
      </c>
      <c r="K16" s="35">
        <v>14.5</v>
      </c>
      <c r="L16" s="35">
        <v>40</v>
      </c>
      <c r="M16" s="35">
        <v>4</v>
      </c>
      <c r="N16" s="35">
        <v>365</v>
      </c>
      <c r="O16" s="35">
        <v>125</v>
      </c>
      <c r="P16" s="35">
        <v>9932</v>
      </c>
      <c r="Q16" s="35">
        <v>3512</v>
      </c>
      <c r="R16" s="35">
        <v>54.40625</v>
      </c>
      <c r="S16" s="35">
        <v>480</v>
      </c>
      <c r="T16" s="35">
        <v>3.5</v>
      </c>
      <c r="U16" s="35">
        <v>13</v>
      </c>
      <c r="V16" s="35">
        <v>108</v>
      </c>
      <c r="W16" s="35">
        <v>21</v>
      </c>
      <c r="X16" s="35">
        <v>132</v>
      </c>
      <c r="Y16" s="35">
        <v>37</v>
      </c>
      <c r="Z16" s="35">
        <v>236</v>
      </c>
      <c r="AA16" s="35">
        <v>461</v>
      </c>
      <c r="AB16" s="35">
        <v>2</v>
      </c>
      <c r="AC16" s="34">
        <v>3114</v>
      </c>
      <c r="AD16" s="34"/>
    </row>
    <row r="17" spans="2:30" ht="12.75">
      <c r="B17" s="44"/>
      <c r="C17" s="34"/>
      <c r="D17" s="34"/>
      <c r="E17" s="34"/>
      <c r="F17" s="34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4"/>
      <c r="AD17" s="34"/>
    </row>
    <row r="18" spans="2:30" s="33" customFormat="1" ht="12.75">
      <c r="B18" s="36" t="s">
        <v>62</v>
      </c>
      <c r="C18" s="36"/>
      <c r="D18" s="36"/>
      <c r="E18" s="36"/>
      <c r="F18" s="36"/>
      <c r="G18" s="36"/>
      <c r="H18" s="38"/>
      <c r="I18" s="38">
        <f>(H15*16+I15)</f>
        <v>1747.5</v>
      </c>
      <c r="J18" s="38"/>
      <c r="K18" s="38">
        <f>(J15*16+K15)</f>
        <v>3616.5</v>
      </c>
      <c r="L18" s="38"/>
      <c r="M18" s="38">
        <f>(L15*16+M15)</f>
        <v>644</v>
      </c>
      <c r="N18" s="38"/>
      <c r="O18" s="38"/>
      <c r="P18" s="38"/>
      <c r="Q18" s="38"/>
      <c r="R18" s="38">
        <f>(R15)</f>
        <v>435.25</v>
      </c>
      <c r="S18" s="38"/>
      <c r="T18" s="38">
        <f>(S15*8+T15)</f>
        <v>3843.5</v>
      </c>
      <c r="U18" s="38"/>
      <c r="V18" s="38"/>
      <c r="W18" s="38"/>
      <c r="X18" s="38"/>
      <c r="Y18" s="38"/>
      <c r="Z18" s="38"/>
      <c r="AA18" s="38"/>
      <c r="AB18" s="38">
        <v>5694</v>
      </c>
      <c r="AC18" s="36"/>
      <c r="AD18" s="36"/>
    </row>
    <row r="19" spans="2:30" ht="12.75">
      <c r="B19" s="19" t="s">
        <v>63</v>
      </c>
      <c r="C19" s="34"/>
      <c r="D19" s="34"/>
      <c r="E19" s="34"/>
      <c r="F19" s="34"/>
      <c r="G19" s="34"/>
      <c r="H19" s="35"/>
      <c r="I19" s="35">
        <f>(H16*16+I16)</f>
        <v>1747.5</v>
      </c>
      <c r="J19" s="35"/>
      <c r="K19" s="35">
        <f>(J16*16+K16)</f>
        <v>3294.5</v>
      </c>
      <c r="L19" s="35"/>
      <c r="M19" s="35">
        <f>(L16*16+M16)</f>
        <v>644</v>
      </c>
      <c r="N19" s="35"/>
      <c r="O19" s="35"/>
      <c r="P19" s="35"/>
      <c r="Q19" s="35"/>
      <c r="R19" s="35">
        <f>(R16*8)</f>
        <v>435.25</v>
      </c>
      <c r="S19" s="35"/>
      <c r="T19" s="35">
        <f>(S16*8+T16)</f>
        <v>3843.5</v>
      </c>
      <c r="U19" s="35"/>
      <c r="V19" s="35"/>
      <c r="W19" s="35"/>
      <c r="X19" s="35"/>
      <c r="Y19" s="35"/>
      <c r="Z19" s="35"/>
      <c r="AA19" s="35"/>
      <c r="AB19" s="35">
        <v>5694</v>
      </c>
      <c r="AC19" s="34"/>
      <c r="AD19" s="34"/>
    </row>
    <row r="20" spans="2:30" ht="12.75">
      <c r="B20" s="4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3:30" ht="18">
      <c r="C21" s="73" t="s">
        <v>65</v>
      </c>
      <c r="D21" s="73" t="s">
        <v>65</v>
      </c>
      <c r="E21" s="73" t="s">
        <v>65</v>
      </c>
      <c r="F21" s="73" t="s">
        <v>65</v>
      </c>
      <c r="G21" s="73" t="s">
        <v>65</v>
      </c>
      <c r="H21" s="74"/>
      <c r="I21" s="73" t="s">
        <v>65</v>
      </c>
      <c r="J21" s="74"/>
      <c r="K21" s="73" t="s">
        <v>65</v>
      </c>
      <c r="L21" s="74"/>
      <c r="M21" s="73" t="s">
        <v>65</v>
      </c>
      <c r="N21" s="73" t="s">
        <v>65</v>
      </c>
      <c r="O21" s="73" t="s">
        <v>65</v>
      </c>
      <c r="P21" s="73" t="s">
        <v>65</v>
      </c>
      <c r="Q21" s="73" t="s">
        <v>65</v>
      </c>
      <c r="R21" s="73" t="s">
        <v>65</v>
      </c>
      <c r="S21" s="74"/>
      <c r="T21" s="73" t="s">
        <v>65</v>
      </c>
      <c r="U21" s="73" t="s">
        <v>65</v>
      </c>
      <c r="V21" s="73" t="s">
        <v>65</v>
      </c>
      <c r="W21" s="73" t="s">
        <v>65</v>
      </c>
      <c r="X21" s="73" t="s">
        <v>65</v>
      </c>
      <c r="Y21" s="73" t="s">
        <v>65</v>
      </c>
      <c r="Z21" s="73" t="s">
        <v>65</v>
      </c>
      <c r="AA21" s="74"/>
      <c r="AB21" s="73" t="s">
        <v>65</v>
      </c>
      <c r="AC21" s="73" t="s">
        <v>65</v>
      </c>
      <c r="AD21" s="40"/>
    </row>
    <row r="24" spans="2:5" ht="12.75">
      <c r="B24" s="88" t="s">
        <v>147</v>
      </c>
      <c r="C24" s="88"/>
      <c r="D24" s="88"/>
      <c r="E24" s="88"/>
    </row>
    <row r="25" spans="2:8" ht="12.75">
      <c r="B25" s="88" t="s">
        <v>149</v>
      </c>
      <c r="C25" s="88"/>
      <c r="D25" s="88"/>
      <c r="E25" s="88"/>
      <c r="H25" s="88" t="s">
        <v>155</v>
      </c>
    </row>
    <row r="26" spans="2:8" ht="12.75">
      <c r="B26" s="88" t="s">
        <v>146</v>
      </c>
      <c r="C26" s="88"/>
      <c r="D26" s="88"/>
      <c r="E26" s="88"/>
      <c r="H26" s="88" t="s">
        <v>156</v>
      </c>
    </row>
    <row r="27" spans="2:8" ht="12.75">
      <c r="B27" s="88" t="s">
        <v>152</v>
      </c>
      <c r="C27" s="88"/>
      <c r="D27" s="88"/>
      <c r="E27" s="88"/>
      <c r="H27" s="88" t="s">
        <v>157</v>
      </c>
    </row>
    <row r="28" spans="2:5" ht="12.75">
      <c r="B28" s="88" t="s">
        <v>150</v>
      </c>
      <c r="C28" s="89"/>
      <c r="D28" s="90" t="s">
        <v>65</v>
      </c>
      <c r="E28" s="89"/>
    </row>
    <row r="29" spans="2:5" ht="12.75">
      <c r="B29" s="88" t="s">
        <v>153</v>
      </c>
      <c r="C29" s="89"/>
      <c r="D29" s="91"/>
      <c r="E29" s="89"/>
    </row>
    <row r="30" ht="12.75">
      <c r="B30" s="92" t="s">
        <v>145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Geography, University of Copenhagen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Guttesen</dc:creator>
  <cp:keywords/>
  <dc:description/>
  <cp:lastModifiedBy>Rolf Guttesen</cp:lastModifiedBy>
  <dcterms:created xsi:type="dcterms:W3CDTF">2007-03-09T11:18:52Z</dcterms:created>
  <dcterms:modified xsi:type="dcterms:W3CDTF">2007-03-17T12:38:19Z</dcterms:modified>
  <cp:category/>
  <cp:version/>
  <cp:contentType/>
  <cp:contentStatus/>
</cp:coreProperties>
</file>